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<sst xmlns="http://schemas.openxmlformats.org/spreadsheetml/2006/main" count="346" uniqueCount="250">
  <si>
    <t>十进制地址（1#电池串）</t>
  </si>
  <si>
    <t>十六进制地址</t>
  </si>
  <si>
    <t>含义</t>
  </si>
  <si>
    <t>以下是蓄电池测量数据的电池串信息</t>
  </si>
  <si>
    <t>1#电池串测量时刻年</t>
  </si>
  <si>
    <t>2#电池串测量时刻年</t>
  </si>
  <si>
    <t>1#电池串测量时刻月</t>
  </si>
  <si>
    <t>2#电池串测量时刻月</t>
  </si>
  <si>
    <t>1#电池串测量时刻日</t>
  </si>
  <si>
    <t>2#电池串测量时刻日</t>
  </si>
  <si>
    <t>1#电池串测量时刻时</t>
  </si>
  <si>
    <t>2#电池串测量时刻时</t>
  </si>
  <si>
    <t>1#电池串测量时刻分</t>
  </si>
  <si>
    <t>2#电池串测量时刻分</t>
  </si>
  <si>
    <t>1#电池串测量时刻秒</t>
  </si>
  <si>
    <t>2#电池串测量时刻秒</t>
  </si>
  <si>
    <t>1#电池串状态</t>
  </si>
  <si>
    <t>2#电池串状态</t>
  </si>
  <si>
    <t>1#电池串总电压（2位小数）</t>
  </si>
  <si>
    <t>2#电池串总电压（2位小数）</t>
  </si>
  <si>
    <t>1#电池串总电流（2位小数）</t>
  </si>
  <si>
    <t>2#电池串总电流（2位小数）</t>
  </si>
  <si>
    <t>1#电池串纹波系数（2位小数%）</t>
  </si>
  <si>
    <t>2#电池串纹波系数（2位小数%）</t>
  </si>
  <si>
    <t>1#电池串电池数（只读）</t>
  </si>
  <si>
    <t>2#电池串电池数（只读）</t>
  </si>
  <si>
    <t>1#电池串环境温度（2位小数）</t>
  </si>
  <si>
    <t>2#电池串环境温度（2位小数）</t>
  </si>
  <si>
    <t>1#电池串内阻测量状态，正在测量时为1，不测量时为0</t>
  </si>
  <si>
    <t>2#电池串内阻测量状态，正在测量时为1，不测量时为0</t>
  </si>
  <si>
    <t>1#电池串电池组容量（1位小数）</t>
  </si>
  <si>
    <t>2#电池串电池组容量（1位小数）</t>
  </si>
  <si>
    <t>1#电池串电压不均衡度（3位小数）</t>
  </si>
  <si>
    <t>2#电池串电压不均衡度（3位小数）</t>
  </si>
  <si>
    <t>1#电池串内阻不均衡度（3位小数）</t>
  </si>
  <si>
    <t>2#电池串内阻不均衡度（3位小数）</t>
  </si>
  <si>
    <t>以下是蓄电池测量数据的单体电池信息</t>
  </si>
  <si>
    <t>1#电池串第1块电池电压（3位小数）</t>
  </si>
  <si>
    <t>2#电池串第1块电池电压（3位小数）</t>
  </si>
  <si>
    <t>1#电池串第2块电池电压（3位小数）</t>
  </si>
  <si>
    <t>2#电池串第2块电池电压（3位小数）</t>
  </si>
  <si>
    <t>1#电池串第3块电池电压（3位小数）</t>
  </si>
  <si>
    <t>2#电池串第3块电池电压（3位小数）</t>
  </si>
  <si>
    <t>...</t>
  </si>
  <si>
    <t>1#电池串第1块电池温度值（2位小数）</t>
  </si>
  <si>
    <t>2#电池串第1块电池温度值（2位小数）</t>
  </si>
  <si>
    <t>1#电池串第2块电池温度值（2位小数）</t>
  </si>
  <si>
    <t>2#电池串第2块电池温度值（2位小数）</t>
  </si>
  <si>
    <t>1#电池串第3块电池温度值（2位小数）</t>
  </si>
  <si>
    <t>2#电池串第3块电池温度值（2位小数）</t>
  </si>
  <si>
    <t>1#电池串第1块电池状态值</t>
  </si>
  <si>
    <t>2#电池串第1块电池状态值</t>
  </si>
  <si>
    <t>1#电池串第2块电池状态值</t>
  </si>
  <si>
    <t>2#电池串第2块电池状态值</t>
  </si>
  <si>
    <t>1#电池串第3块电池状态值</t>
  </si>
  <si>
    <t>2#电池串第3块电池状态值</t>
  </si>
  <si>
    <t>1#电池串第1块电池内阻值（3位小数）</t>
  </si>
  <si>
    <t>2#电池串第1块电池内阻值（3位小数）</t>
  </si>
  <si>
    <t>1#电池串第2块电池内阻值（3位小数）</t>
  </si>
  <si>
    <t>2#电池串第2块电池内阻值（3位小数）</t>
  </si>
  <si>
    <t>1#电池串第3块电池内阻值（3位小数）</t>
  </si>
  <si>
    <t>2#电池串第3块电池内阻值（3位小数）</t>
  </si>
  <si>
    <t>1#电池串第1块电池容量值（1位小数）</t>
  </si>
  <si>
    <t>2#电池串第1块电池容量值（1位小数）</t>
  </si>
  <si>
    <t>1#电池串第2块电池容量值（1位小数）</t>
  </si>
  <si>
    <t>2#电池串第2块电池容量值（1位小数）</t>
  </si>
  <si>
    <t>1#电池串第3块电池容量值（1位小数）</t>
  </si>
  <si>
    <t>2#电池串第3块电池容量值（1位小数）</t>
  </si>
  <si>
    <t>1#电池串第1块电池内阻变化率（3位小数）</t>
  </si>
  <si>
    <t>2#电池串第1块电池内阻变化率（3位小数）</t>
  </si>
  <si>
    <t>1#电池串第2块电池内阻变化率（3位小数）</t>
  </si>
  <si>
    <t>2#电池串第2块电池内阻变化率（3位小数）</t>
  </si>
  <si>
    <t>1#电池串第3块电池内阻变化率（3位小数）</t>
  </si>
  <si>
    <t>2#电池串第3块电池内阻变化率（3位小数）</t>
  </si>
  <si>
    <t>1#电池串第1块电池SOH（1位小数%）</t>
  </si>
  <si>
    <t>2#电池串第1块电池SOH（1位小数%）</t>
  </si>
  <si>
    <r>
      <rPr>
        <sz val="9"/>
        <color rgb="FF000000"/>
        <rFont val="宋体"/>
        <charset val="134"/>
        <scheme val="minor"/>
      </rPr>
      <t>1#电池串第1块电池连接条内阻1</t>
    </r>
    <r>
      <rPr>
        <sz val="9"/>
        <color rgb="FF000000"/>
        <rFont val="宋体"/>
        <charset val="134"/>
      </rPr>
      <t>（3位小数）</t>
    </r>
  </si>
  <si>
    <r>
      <rPr>
        <sz val="9"/>
        <color rgb="FF000000"/>
        <rFont val="宋体"/>
        <charset val="134"/>
        <scheme val="minor"/>
      </rPr>
      <t>2#电池串第1块电池连接条内阻1</t>
    </r>
    <r>
      <rPr>
        <sz val="9"/>
        <color rgb="FF000000"/>
        <rFont val="宋体"/>
        <charset val="134"/>
      </rPr>
      <t>（3位小数）</t>
    </r>
  </si>
  <si>
    <r>
      <rPr>
        <sz val="9"/>
        <color rgb="FF000000"/>
        <rFont val="宋体"/>
        <charset val="134"/>
        <scheme val="minor"/>
      </rPr>
      <t>1#电池串第2块电池连接条内阻1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134"/>
        <scheme val="minor"/>
      </rPr>
      <t>3</t>
    </r>
    <r>
      <rPr>
        <sz val="9"/>
        <color rgb="FF000000"/>
        <rFont val="宋体"/>
        <charset val="134"/>
      </rPr>
      <t>位小数）</t>
    </r>
  </si>
  <si>
    <r>
      <rPr>
        <sz val="9"/>
        <color rgb="FF000000"/>
        <rFont val="宋体"/>
        <charset val="134"/>
        <scheme val="minor"/>
      </rPr>
      <t>2#电池串第2块电池连接条内阻1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134"/>
        <scheme val="minor"/>
      </rPr>
      <t>3</t>
    </r>
    <r>
      <rPr>
        <sz val="9"/>
        <color rgb="FF000000"/>
        <rFont val="宋体"/>
        <charset val="134"/>
      </rPr>
      <t>位小数）</t>
    </r>
  </si>
  <si>
    <r>
      <rPr>
        <sz val="9"/>
        <color rgb="FF000000"/>
        <rFont val="宋体"/>
        <charset val="134"/>
        <scheme val="minor"/>
      </rPr>
      <t>1#电池串第3块电池连接条内阻1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134"/>
        <scheme val="minor"/>
      </rPr>
      <t>3</t>
    </r>
    <r>
      <rPr>
        <sz val="9"/>
        <color rgb="FF000000"/>
        <rFont val="宋体"/>
        <charset val="134"/>
      </rPr>
      <t>位小数）</t>
    </r>
  </si>
  <si>
    <r>
      <rPr>
        <sz val="9"/>
        <color rgb="FF000000"/>
        <rFont val="宋体"/>
        <charset val="134"/>
        <scheme val="minor"/>
      </rPr>
      <t>2#电池串第3块电池连接条内阻1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134"/>
        <scheme val="minor"/>
      </rPr>
      <t>3</t>
    </r>
    <r>
      <rPr>
        <sz val="9"/>
        <color rgb="FF000000"/>
        <rFont val="宋体"/>
        <charset val="134"/>
      </rPr>
      <t>位小数）</t>
    </r>
  </si>
  <si>
    <r>
      <rPr>
        <sz val="9"/>
        <color rgb="FF000000"/>
        <rFont val="宋体"/>
        <charset val="134"/>
        <scheme val="minor"/>
      </rPr>
      <t>1#电池串内阻最后一次更新的时间的</t>
    </r>
    <r>
      <rPr>
        <sz val="9"/>
        <color rgb="FF000000"/>
        <rFont val="宋体"/>
        <charset val="134"/>
      </rPr>
      <t>年</t>
    </r>
  </si>
  <si>
    <r>
      <rPr>
        <sz val="9"/>
        <color rgb="FF000000"/>
        <rFont val="宋体"/>
        <charset val="134"/>
        <scheme val="minor"/>
      </rPr>
      <t>2</t>
    </r>
    <r>
      <rPr>
        <sz val="9"/>
        <color rgb="FF000000"/>
        <rFont val="宋体"/>
        <charset val="134"/>
      </rPr>
      <t>#</t>
    </r>
    <r>
      <rPr>
        <sz val="9"/>
        <color rgb="FF000000"/>
        <rFont val="宋体"/>
        <charset val="134"/>
        <scheme val="minor"/>
      </rPr>
      <t>电池串</t>
    </r>
    <r>
      <rPr>
        <sz val="9"/>
        <color rgb="FF000000"/>
        <rFont val="宋体"/>
        <charset val="134"/>
      </rPr>
      <t>内阻最后一次更新的时间的年</t>
    </r>
  </si>
  <si>
    <t>1#电池串内阻最后一次更新的时间的月</t>
  </si>
  <si>
    <r>
      <rPr>
        <sz val="9"/>
        <color rgb="FF000000"/>
        <rFont val="宋体"/>
        <charset val="134"/>
        <scheme val="minor"/>
      </rPr>
      <t>2</t>
    </r>
    <r>
      <rPr>
        <sz val="9"/>
        <color rgb="FF000000"/>
        <rFont val="宋体"/>
        <charset val="134"/>
      </rPr>
      <t>#</t>
    </r>
    <r>
      <rPr>
        <sz val="9"/>
        <color rgb="FF000000"/>
        <rFont val="宋体"/>
        <charset val="134"/>
        <scheme val="minor"/>
      </rPr>
      <t>电池串</t>
    </r>
    <r>
      <rPr>
        <sz val="9"/>
        <color rgb="FF000000"/>
        <rFont val="宋体"/>
        <charset val="134"/>
      </rPr>
      <t>内阻最后一次更新的时间的月</t>
    </r>
  </si>
  <si>
    <t>1#电池串内阻最后一次更新的时间的日</t>
  </si>
  <si>
    <r>
      <rPr>
        <sz val="9"/>
        <color rgb="FF000000"/>
        <rFont val="宋体"/>
        <charset val="134"/>
        <scheme val="minor"/>
      </rPr>
      <t>2</t>
    </r>
    <r>
      <rPr>
        <sz val="9"/>
        <color rgb="FF000000"/>
        <rFont val="宋体"/>
        <charset val="134"/>
      </rPr>
      <t>#</t>
    </r>
    <r>
      <rPr>
        <sz val="9"/>
        <color rgb="FF000000"/>
        <rFont val="宋体"/>
        <charset val="134"/>
        <scheme val="minor"/>
      </rPr>
      <t>电池串</t>
    </r>
    <r>
      <rPr>
        <sz val="9"/>
        <color rgb="FF000000"/>
        <rFont val="宋体"/>
        <charset val="134"/>
      </rPr>
      <t>内阻最后一次更新的时间的日</t>
    </r>
  </si>
  <si>
    <t>1#电池串内阻最后一次更新的时间的时</t>
  </si>
  <si>
    <r>
      <rPr>
        <sz val="9"/>
        <color rgb="FF000000"/>
        <rFont val="宋体"/>
        <charset val="134"/>
        <scheme val="minor"/>
      </rPr>
      <t>2</t>
    </r>
    <r>
      <rPr>
        <sz val="9"/>
        <color rgb="FF000000"/>
        <rFont val="宋体"/>
        <charset val="134"/>
      </rPr>
      <t>#</t>
    </r>
    <r>
      <rPr>
        <sz val="9"/>
        <color rgb="FF000000"/>
        <rFont val="宋体"/>
        <charset val="134"/>
        <scheme val="minor"/>
      </rPr>
      <t>电池串</t>
    </r>
    <r>
      <rPr>
        <sz val="9"/>
        <color rgb="FF000000"/>
        <rFont val="宋体"/>
        <charset val="134"/>
      </rPr>
      <t>内阻最后一次更新的时间的时</t>
    </r>
  </si>
  <si>
    <t>1#电池串内阻最后一次更新的时间的分</t>
  </si>
  <si>
    <r>
      <rPr>
        <sz val="9"/>
        <color rgb="FF000000"/>
        <rFont val="宋体"/>
        <charset val="134"/>
        <scheme val="minor"/>
      </rPr>
      <t>2</t>
    </r>
    <r>
      <rPr>
        <sz val="9"/>
        <color rgb="FF000000"/>
        <rFont val="宋体"/>
        <charset val="134"/>
      </rPr>
      <t>#</t>
    </r>
    <r>
      <rPr>
        <sz val="9"/>
        <color rgb="FF000000"/>
        <rFont val="宋体"/>
        <charset val="134"/>
        <scheme val="minor"/>
      </rPr>
      <t>电池串</t>
    </r>
    <r>
      <rPr>
        <sz val="9"/>
        <color rgb="FF000000"/>
        <rFont val="宋体"/>
        <charset val="134"/>
      </rPr>
      <t>内阻最后一次更新的时间的分</t>
    </r>
  </si>
  <si>
    <t>1#电池串内阻最后一次更新的时间的秒</t>
  </si>
  <si>
    <r>
      <rPr>
        <sz val="9"/>
        <color rgb="FF000000"/>
        <rFont val="宋体"/>
        <charset val="134"/>
        <scheme val="minor"/>
      </rPr>
      <t>2</t>
    </r>
    <r>
      <rPr>
        <sz val="9"/>
        <color rgb="FF000000"/>
        <rFont val="宋体"/>
        <charset val="134"/>
      </rPr>
      <t>#</t>
    </r>
    <r>
      <rPr>
        <sz val="9"/>
        <color rgb="FF000000"/>
        <rFont val="宋体"/>
        <charset val="134"/>
        <scheme val="minor"/>
      </rPr>
      <t>电池串</t>
    </r>
    <r>
      <rPr>
        <sz val="9"/>
        <color rgb="FF000000"/>
        <rFont val="宋体"/>
        <charset val="134"/>
      </rPr>
      <t>内阻最后一次更新的时间的秒</t>
    </r>
  </si>
  <si>
    <t>以下是电池串定值</t>
  </si>
  <si>
    <t xml:space="preserve">                            </t>
  </si>
  <si>
    <t>2#电池串通信所用串口号</t>
  </si>
  <si>
    <t>1#电池串的电池数</t>
  </si>
  <si>
    <t>2#电池串的电池数</t>
  </si>
  <si>
    <r>
      <rPr>
        <sz val="10.5"/>
        <color theme="1"/>
        <rFont val="宋体"/>
        <charset val="134"/>
        <scheme val="minor"/>
      </rPr>
      <t>1#电池串的电池类型</t>
    </r>
    <r>
      <rPr>
        <sz val="10.5"/>
        <color theme="1"/>
        <rFont val="宋体"/>
        <charset val="134"/>
      </rPr>
      <t>：2、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，分别代表2V、</t>
    </r>
    <r>
      <rPr>
        <sz val="10.5"/>
        <color theme="1"/>
        <rFont val="Calibri"/>
        <charset val="134"/>
      </rPr>
      <t>6V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12V</t>
    </r>
    <r>
      <rPr>
        <sz val="10.5"/>
        <color theme="1"/>
        <rFont val="宋体"/>
        <charset val="134"/>
      </rPr>
      <t>电池</t>
    </r>
  </si>
  <si>
    <r>
      <rPr>
        <sz val="10.5"/>
        <color theme="1"/>
        <rFont val="宋体"/>
        <charset val="134"/>
        <scheme val="minor"/>
      </rPr>
      <t>2#电池串的电池类型</t>
    </r>
    <r>
      <rPr>
        <sz val="10.5"/>
        <color theme="1"/>
        <rFont val="宋体"/>
        <charset val="134"/>
      </rPr>
      <t>：2、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，分别代表2V、</t>
    </r>
    <r>
      <rPr>
        <sz val="10.5"/>
        <color theme="1"/>
        <rFont val="Calibri"/>
        <charset val="134"/>
      </rPr>
      <t>6V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12V</t>
    </r>
    <r>
      <rPr>
        <sz val="10.5"/>
        <color theme="1"/>
        <rFont val="宋体"/>
        <charset val="134"/>
      </rPr>
      <t>电池</t>
    </r>
  </si>
  <si>
    <r>
      <rPr>
        <sz val="10.5"/>
        <color theme="1"/>
        <rFont val="宋体"/>
        <charset val="134"/>
        <scheme val="minor"/>
      </rPr>
      <t>1#电池串所用监测模块类型</t>
    </r>
    <r>
      <rPr>
        <sz val="10.5"/>
        <color theme="1"/>
        <rFont val="宋体"/>
        <charset val="134"/>
      </rPr>
      <t>：1、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、21，分别代表单体，二合一，六合一，二合一作为连接条测量使用</t>
    </r>
  </si>
  <si>
    <r>
      <rPr>
        <sz val="10.5"/>
        <color theme="1"/>
        <rFont val="宋体"/>
        <charset val="134"/>
        <scheme val="minor"/>
      </rPr>
      <t>2#电池串所用监测模块类型</t>
    </r>
    <r>
      <rPr>
        <sz val="10.5"/>
        <color theme="1"/>
        <rFont val="宋体"/>
        <charset val="134"/>
      </rPr>
      <t>：1、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、21，分别代表单体，二合一，六合一，二合一作为连接条测量使用</t>
    </r>
  </si>
  <si>
    <t>1#电池串额定容量</t>
  </si>
  <si>
    <t>2#电池串额定容量</t>
  </si>
  <si>
    <t>1#电池串标称内阻</t>
  </si>
  <si>
    <t>2#电池串标称内阻</t>
  </si>
  <si>
    <r>
      <rPr>
        <sz val="11"/>
        <color rgb="FF000000"/>
        <rFont val="宋体"/>
        <charset val="134"/>
        <scheme val="minor"/>
      </rPr>
      <t>1#电池串单体电压上限值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</si>
  <si>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  <scheme val="minor"/>
      </rPr>
      <t>2#电池串单体电压上限值</t>
    </r>
    <r>
      <rPr>
        <sz val="11"/>
        <color rgb="FF000000"/>
        <rFont val="宋体"/>
        <charset val="134"/>
      </rPr>
      <t>1</t>
    </r>
  </si>
  <si>
    <t>1#电池串单体电压上限值2</t>
  </si>
  <si>
    <t>2#电池串单体电压上限值2</t>
  </si>
  <si>
    <r>
      <rPr>
        <sz val="11"/>
        <color rgb="FF000000"/>
        <rFont val="宋体"/>
        <charset val="134"/>
        <scheme val="minor"/>
      </rPr>
      <t>1#电池串单体电压下限值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</si>
  <si>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  <scheme val="minor"/>
      </rPr>
      <t>2#电池串单体电压下限值</t>
    </r>
    <r>
      <rPr>
        <sz val="11"/>
        <color rgb="FF000000"/>
        <rFont val="宋体"/>
        <charset val="134"/>
      </rPr>
      <t>1</t>
    </r>
  </si>
  <si>
    <t>1#电池串单体电压下限值2</t>
  </si>
  <si>
    <t>2#电池串单体电压下限值2</t>
  </si>
  <si>
    <t>1#电池串单体温度上限值</t>
  </si>
  <si>
    <t>2#电池串单体温度上限值</t>
  </si>
  <si>
    <t>1#电池串单体温度下限值</t>
  </si>
  <si>
    <t>2#电池串单体温度下限值</t>
  </si>
  <si>
    <t>1#电池串单体内阻上限值</t>
  </si>
  <si>
    <t>2#电池串单体内阻上限值</t>
  </si>
  <si>
    <t>1#电池串单体容量(SOC)下限值</t>
  </si>
  <si>
    <t>2#电池串单体容量(SOC)下限值</t>
  </si>
  <si>
    <t>1#电池串单体SOH下限值</t>
  </si>
  <si>
    <t>2#电池串单体SOH下限值</t>
  </si>
  <si>
    <t>1#电池串单体电压差上限值</t>
  </si>
  <si>
    <t>2#电池串单体电压差上限值</t>
  </si>
  <si>
    <t>1#电池串单体内阻变化率上限值</t>
  </si>
  <si>
    <t>2#电池串单体内阻变化率上限值</t>
  </si>
  <si>
    <t>1#电池串放电电流上限值</t>
  </si>
  <si>
    <t>2#电池串放电电流上限值</t>
  </si>
  <si>
    <t>1#电池串充电电流上限值</t>
  </si>
  <si>
    <t>2#电池串充电电流上限值</t>
  </si>
  <si>
    <t>1#电池串充电电流下限值</t>
  </si>
  <si>
    <t>2#电池串充电电流下限值</t>
  </si>
  <si>
    <t>1#电池串浮充电流上限值</t>
  </si>
  <si>
    <t>2#电池串浮充电流上限值</t>
  </si>
  <si>
    <t>1#电池串总电压上限值</t>
  </si>
  <si>
    <t>2#电池串总电压上限值</t>
  </si>
  <si>
    <t>1#电池串总电压下限值</t>
  </si>
  <si>
    <t>2#电池串总电压下限值</t>
  </si>
  <si>
    <t>1#电池串纹波系数上限值</t>
  </si>
  <si>
    <t>2#电池串纹波系数上限值</t>
  </si>
  <si>
    <t>1#电池串内阻采样间隔</t>
  </si>
  <si>
    <t>2#电池串内阻采样间隔</t>
  </si>
  <si>
    <t>1#电池串正常电压采样间隔</t>
  </si>
  <si>
    <t>2#电池串正常电压采样间隔</t>
  </si>
  <si>
    <t>1#电池串充放电电压采样间隔</t>
  </si>
  <si>
    <t>2#电池串充放电电压采样间隔</t>
  </si>
  <si>
    <t>1#电池串终止放电总电压值</t>
  </si>
  <si>
    <t>2#电池串终止放电总电压值</t>
  </si>
  <si>
    <t>1#电池串终止放电单体电压值</t>
  </si>
  <si>
    <t>2#电池串终止放电单体电压值</t>
  </si>
  <si>
    <t>1#电池串终止放电时间</t>
  </si>
  <si>
    <t>2#电池串终止放电时间</t>
  </si>
  <si>
    <t>1#电池串终止放电温度</t>
  </si>
  <si>
    <t>2#电池串终止放电温度</t>
  </si>
  <si>
    <t>1#电池串终止放电电流</t>
  </si>
  <si>
    <t>2#电池串终止放电电流</t>
  </si>
  <si>
    <t>1#电池串内阻测量状态</t>
  </si>
  <si>
    <t>2#电池串内阻测量状态</t>
  </si>
  <si>
    <t>1#电池串模块的开始地址</t>
  </si>
  <si>
    <t>2#电池串模块的开始地址</t>
  </si>
  <si>
    <t>1#电池串所对应总电压电流测量装置的地址</t>
  </si>
  <si>
    <t>2#电池串所对应总电压电流测量装置的地址</t>
  </si>
  <si>
    <t>手工启动1#电池串内阻测量(写入0x55AA，启动内阻测量)</t>
  </si>
  <si>
    <t>手工启动2#电池串内阻测量(写入0x55AA，启动内阻测量)</t>
  </si>
  <si>
    <t>以下是装置总定值</t>
  </si>
  <si>
    <t>写保护（只写）</t>
  </si>
  <si>
    <t>复位装置</t>
  </si>
  <si>
    <t>应用写定值</t>
  </si>
  <si>
    <t>年</t>
  </si>
  <si>
    <t>月</t>
  </si>
  <si>
    <t>日</t>
  </si>
  <si>
    <t>时</t>
  </si>
  <si>
    <t>分</t>
  </si>
  <si>
    <t>秒</t>
  </si>
  <si>
    <t>装置名称（32字节，GBK编码）</t>
  </si>
  <si>
    <t>IP地址（4字节）</t>
  </si>
  <si>
    <r>
      <rPr>
        <sz val="11"/>
        <color rgb="FF000000"/>
        <rFont val="宋体"/>
        <charset val="134"/>
      </rPr>
      <t>子网掩码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4字节</t>
    </r>
    <r>
      <rPr>
        <sz val="11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</si>
  <si>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网关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4字节</t>
    </r>
    <r>
      <rPr>
        <sz val="11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</si>
  <si>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MAC地址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6字节</t>
    </r>
    <r>
      <rPr>
        <sz val="11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</si>
  <si>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</rPr>
      <t>TCP通讯端口，</t>
    </r>
    <r>
      <rPr>
        <sz val="10.5"/>
        <color theme="1"/>
        <rFont val="宋体"/>
        <charset val="134"/>
      </rPr>
      <t>2字节   缺省值</t>
    </r>
    <r>
      <rPr>
        <sz val="10.5"/>
        <color theme="1"/>
        <rFont val="Calibri"/>
        <charset val="134"/>
      </rPr>
      <t>502</t>
    </r>
  </si>
  <si>
    <t>是否发送短信</t>
  </si>
  <si>
    <r>
      <rPr>
        <sz val="10.5"/>
        <color theme="1"/>
        <rFont val="宋体"/>
        <charset val="134"/>
      </rPr>
      <t>手机号码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（</t>
    </r>
    <r>
      <rPr>
        <sz val="10.5"/>
        <color theme="1"/>
        <rFont val="宋体"/>
        <charset val="134"/>
      </rPr>
      <t>16字节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</si>
  <si>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手机号码2（16字节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</si>
  <si>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手机号码3（16字节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</si>
  <si>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短信中心号码</t>
    </r>
    <r>
      <rPr>
        <sz val="10.5"/>
        <color theme="1"/>
        <rFont val="宋体"/>
        <charset val="134"/>
      </rPr>
      <t>（</t>
    </r>
    <r>
      <rPr>
        <sz val="10.5"/>
        <color theme="1"/>
        <rFont val="宋体"/>
        <charset val="134"/>
      </rPr>
      <t>16字节</t>
    </r>
    <r>
      <rPr>
        <sz val="10.5"/>
        <color theme="1"/>
        <rFont val="宋体"/>
        <charset val="134"/>
      </rPr>
      <t>）</t>
    </r>
  </si>
  <si>
    <t>电池串数</t>
  </si>
  <si>
    <r>
      <rPr>
        <sz val="10.5"/>
        <color theme="1"/>
        <rFont val="宋体"/>
        <charset val="134"/>
      </rPr>
      <t>充电机特性监测装置</t>
    </r>
    <r>
      <rPr>
        <sz val="10.5"/>
        <color theme="1"/>
        <rFont val="宋体"/>
        <charset val="134"/>
      </rPr>
      <t>数</t>
    </r>
  </si>
  <si>
    <t>开入装置数</t>
  </si>
  <si>
    <t>开出装置数</t>
  </si>
  <si>
    <t>绝缘监察数</t>
  </si>
  <si>
    <t>放电装置数</t>
  </si>
  <si>
    <t>软件版本号</t>
  </si>
  <si>
    <t>硬件版本号</t>
  </si>
  <si>
    <r>
      <t>设置串口</t>
    </r>
    <r>
      <rPr>
        <sz val="9"/>
        <color theme="1"/>
        <rFont val="Calibri"/>
        <charset val="134"/>
      </rPr>
      <t>1</t>
    </r>
    <r>
      <rPr>
        <sz val="9"/>
        <color theme="1"/>
        <rFont val="宋体"/>
        <charset val="134"/>
      </rPr>
      <t>波特率2字节 只写 单位</t>
    </r>
    <r>
      <rPr>
        <sz val="9"/>
        <color theme="1"/>
        <rFont val="Calibri"/>
        <charset val="134"/>
      </rPr>
      <t xml:space="preserve">bps
0:110
1:300
2:600
3:1200
4:2400
5:4800
6:9600  </t>
    </r>
    <r>
      <rPr>
        <sz val="9"/>
        <color theme="1"/>
        <rFont val="宋体"/>
        <charset val="134"/>
      </rPr>
      <t>默认波特率</t>
    </r>
    <r>
      <rPr>
        <sz val="9"/>
        <color theme="1"/>
        <rFont val="Calibri"/>
        <charset val="134"/>
      </rPr>
      <t xml:space="preserve">
7:14400
8:19200
9:38400
10:43000
11:56000
12:57600
13:115200
14:128000
15:256000</t>
    </r>
  </si>
  <si>
    <r>
      <rPr>
        <sz val="9"/>
        <color theme="1"/>
        <rFont val="宋体"/>
        <charset val="134"/>
      </rPr>
      <t>设置串口</t>
    </r>
    <r>
      <rPr>
        <sz val="9"/>
        <color theme="1"/>
        <rFont val="Calibri"/>
        <charset val="134"/>
      </rPr>
      <t>2</t>
    </r>
    <r>
      <rPr>
        <sz val="9"/>
        <color theme="1"/>
        <rFont val="宋体"/>
        <charset val="134"/>
      </rPr>
      <t>波特率2字节 只写 单位</t>
    </r>
    <r>
      <rPr>
        <sz val="9"/>
        <color theme="1"/>
        <rFont val="Calibri"/>
        <charset val="134"/>
      </rPr>
      <t>bps</t>
    </r>
    <r>
      <rPr>
        <sz val="9"/>
        <color theme="1"/>
        <rFont val="宋体"/>
        <charset val="134"/>
      </rPr>
      <t>（含义同上）</t>
    </r>
  </si>
  <si>
    <t>004E</t>
  </si>
  <si>
    <t>增加装置mod地址</t>
  </si>
  <si>
    <t>程序</t>
  </si>
  <si>
    <t>测试</t>
  </si>
  <si>
    <t>位</t>
  </si>
  <si>
    <t>B0</t>
  </si>
  <si>
    <t xml:space="preserve">电池电压越上限  </t>
  </si>
  <si>
    <t>B1</t>
  </si>
  <si>
    <t>B2</t>
  </si>
  <si>
    <t xml:space="preserve">电池电压越下限  </t>
  </si>
  <si>
    <t>B3</t>
  </si>
  <si>
    <t>电池温度越上限</t>
  </si>
  <si>
    <t>B4</t>
  </si>
  <si>
    <t>电池温度越下限</t>
  </si>
  <si>
    <t>B5</t>
  </si>
  <si>
    <t>电池电阻越上限</t>
  </si>
  <si>
    <t>B6</t>
  </si>
  <si>
    <t>B7</t>
  </si>
  <si>
    <t>电池容量越下限</t>
  </si>
  <si>
    <t>B8</t>
  </si>
  <si>
    <t xml:space="preserve">电池电压差越上限  </t>
  </si>
  <si>
    <t>B9</t>
  </si>
  <si>
    <t>电池内阻变化率越上限</t>
  </si>
  <si>
    <t>B10</t>
  </si>
  <si>
    <t>电池SOH越下限（低于80%）</t>
  </si>
  <si>
    <t>B11</t>
  </si>
  <si>
    <t>B12</t>
  </si>
  <si>
    <t>B13</t>
  </si>
  <si>
    <t>B14</t>
  </si>
  <si>
    <t xml:space="preserve">装置与参数传感器模块通信失败      </t>
  </si>
  <si>
    <t>B15</t>
  </si>
  <si>
    <t xml:space="preserve">总电压越上限    </t>
  </si>
  <si>
    <t>总电压越下限     </t>
  </si>
  <si>
    <t xml:space="preserve">充电电流越上限  </t>
  </si>
  <si>
    <t xml:space="preserve">放电电流越上限  </t>
  </si>
  <si>
    <t xml:space="preserve">纹波系数越上限  </t>
  </si>
  <si>
    <t xml:space="preserve">正在充电    </t>
  </si>
  <si>
    <t>正在放电     </t>
  </si>
  <si>
    <t xml:space="preserve">浮充状态    </t>
  </si>
  <si>
    <t xml:space="preserve">电池故障    </t>
  </si>
  <si>
    <t>判定依据为以下任意一个条件</t>
  </si>
  <si>
    <t>发生就判定为故障：</t>
  </si>
  <si>
    <t>1）某节电池通信失败</t>
  </si>
  <si>
    <t>2）某节电池电压越上限或下限</t>
  </si>
  <si>
    <t>3）某节电池温度越上限</t>
  </si>
  <si>
    <t>4）某节电池内阻越上限</t>
  </si>
  <si>
    <t>5）总电压越上下限</t>
  </si>
  <si>
    <t>母线失电告警</t>
  </si>
  <si>
    <t xml:space="preserve">电池脱落告警             </t>
  </si>
  <si>
    <t xml:space="preserve">                    </t>
  </si>
  <si>
    <t xml:space="preserve">                   </t>
  </si>
  <si>
    <t xml:space="preserve">装置与总电压电流测量模块通信失败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</si>
</sst>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0" tint="-0.25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0" tint="-0.25"/>
      <name val="宋体"/>
      <charset val="134"/>
    </font>
    <font>
      <b/>
      <sz val="11"/>
      <color theme="0" tint="-0.25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theme="1"/>
      <name val="Calibri"/>
      <charset val="134"/>
    </font>
    <font>
      <sz val="9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31" fillId="23" borderId="3" applyNumberFormat="0" applyAlignment="0" applyProtection="0">
      <alignment vertical="center"/>
    </xf>
    <xf numFmtId="0" fontId="33" fillId="34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justify" vertical="top" wrapText="1"/>
    </xf>
    <xf numFmtId="0" fontId="0" fillId="0" borderId="0" xfId="0" applyFont="1" applyBorder="1">
      <alignment vertical="center"/>
    </xf>
    <xf numFmtId="0" fontId="2" fillId="2" borderId="0" xfId="0" applyFont="1" applyFill="1" applyBorder="1" applyAlignment="1">
      <alignment horizontal="justify" vertical="top" wrapText="1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3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zoomScale="160" zoomScaleNormal="160" topLeftCell="A118" workbookViewId="0">
      <selection activeCell="C122" sqref="C122"/>
    </sheetView>
  </sheetViews>
  <sheetFormatPr defaultColWidth="9.00833333333333" defaultRowHeight="13.5" outlineLevelCol="4"/>
  <cols>
    <col min="1" max="1" width="12.425" style="15" customWidth="1"/>
    <col min="2" max="2" width="6.63333333333333" style="15" customWidth="1"/>
    <col min="3" max="3" width="42.375" style="16" customWidth="1"/>
    <col min="4" max="4" width="7.425" style="15" customWidth="1"/>
    <col min="5" max="5" width="44.375" style="16" customWidth="1"/>
    <col min="6" max="16384" width="9.00833333333333" style="16"/>
  </cols>
  <sheetData>
    <row r="1" ht="27" spans="1:5">
      <c r="A1" s="17" t="s">
        <v>0</v>
      </c>
      <c r="B1" s="18" t="s">
        <v>1</v>
      </c>
      <c r="C1" s="18" t="s">
        <v>2</v>
      </c>
      <c r="D1" s="18" t="s">
        <v>1</v>
      </c>
      <c r="E1" s="18" t="s">
        <v>2</v>
      </c>
    </row>
    <row r="2" spans="1:5">
      <c r="A2" s="17" t="s">
        <v>3</v>
      </c>
      <c r="B2" s="17"/>
      <c r="C2" s="17"/>
      <c r="D2" s="17"/>
      <c r="E2" s="17"/>
    </row>
    <row r="3" spans="1:5">
      <c r="A3" s="15">
        <v>4096</v>
      </c>
      <c r="B3" s="15" t="str">
        <f>DEC2HEX(A3,4)</f>
        <v>1000</v>
      </c>
      <c r="C3" s="13" t="s">
        <v>4</v>
      </c>
      <c r="D3" s="18" t="str">
        <f>DEC2HEX(A3+4096,4)</f>
        <v>2000</v>
      </c>
      <c r="E3" s="13" t="s">
        <v>5</v>
      </c>
    </row>
    <row r="4" spans="1:5">
      <c r="A4" s="15">
        <v>4097</v>
      </c>
      <c r="B4" s="15" t="str">
        <f t="shared" ref="B4:B18" si="0">DEC2HEX(A4,4)</f>
        <v>1001</v>
      </c>
      <c r="C4" s="13" t="s">
        <v>6</v>
      </c>
      <c r="D4" s="18" t="str">
        <f t="shared" ref="D4:D18" si="1">DEC2HEX(A4+4096,4)</f>
        <v>2001</v>
      </c>
      <c r="E4" s="13" t="s">
        <v>7</v>
      </c>
    </row>
    <row r="5" spans="1:5">
      <c r="A5" s="15">
        <v>4098</v>
      </c>
      <c r="B5" s="15" t="str">
        <f t="shared" si="0"/>
        <v>1002</v>
      </c>
      <c r="C5" s="13" t="s">
        <v>8</v>
      </c>
      <c r="D5" s="18" t="str">
        <f t="shared" si="1"/>
        <v>2002</v>
      </c>
      <c r="E5" s="13" t="s">
        <v>9</v>
      </c>
    </row>
    <row r="6" spans="1:5">
      <c r="A6" s="15">
        <v>4099</v>
      </c>
      <c r="B6" s="15" t="str">
        <f t="shared" si="0"/>
        <v>1003</v>
      </c>
      <c r="C6" s="13" t="s">
        <v>10</v>
      </c>
      <c r="D6" s="18" t="str">
        <f t="shared" si="1"/>
        <v>2003</v>
      </c>
      <c r="E6" s="13" t="s">
        <v>11</v>
      </c>
    </row>
    <row r="7" spans="1:5">
      <c r="A7" s="15">
        <v>4100</v>
      </c>
      <c r="B7" s="15" t="str">
        <f t="shared" si="0"/>
        <v>1004</v>
      </c>
      <c r="C7" s="13" t="s">
        <v>12</v>
      </c>
      <c r="D7" s="18" t="str">
        <f t="shared" si="1"/>
        <v>2004</v>
      </c>
      <c r="E7" s="13" t="s">
        <v>13</v>
      </c>
    </row>
    <row r="8" spans="1:5">
      <c r="A8" s="15">
        <v>4101</v>
      </c>
      <c r="B8" s="15" t="str">
        <f t="shared" si="0"/>
        <v>1005</v>
      </c>
      <c r="C8" s="13" t="s">
        <v>14</v>
      </c>
      <c r="D8" s="18" t="str">
        <f t="shared" si="1"/>
        <v>2005</v>
      </c>
      <c r="E8" s="13" t="s">
        <v>15</v>
      </c>
    </row>
    <row r="9" spans="1:5">
      <c r="A9" s="15">
        <v>4102</v>
      </c>
      <c r="B9" s="15" t="str">
        <f t="shared" si="0"/>
        <v>1006</v>
      </c>
      <c r="C9" s="13" t="s">
        <v>16</v>
      </c>
      <c r="D9" s="18" t="str">
        <f t="shared" si="1"/>
        <v>2006</v>
      </c>
      <c r="E9" s="13" t="s">
        <v>17</v>
      </c>
    </row>
    <row r="10" spans="1:5">
      <c r="A10" s="15">
        <v>4103</v>
      </c>
      <c r="B10" s="15" t="str">
        <f t="shared" si="0"/>
        <v>1007</v>
      </c>
      <c r="C10" s="13" t="s">
        <v>18</v>
      </c>
      <c r="D10" s="18" t="str">
        <f t="shared" si="1"/>
        <v>2007</v>
      </c>
      <c r="E10" s="13" t="s">
        <v>19</v>
      </c>
    </row>
    <row r="11" spans="1:5">
      <c r="A11" s="15">
        <v>4104</v>
      </c>
      <c r="B11" s="15" t="str">
        <f t="shared" si="0"/>
        <v>1008</v>
      </c>
      <c r="C11" s="13" t="s">
        <v>20</v>
      </c>
      <c r="D11" s="18" t="str">
        <f t="shared" si="1"/>
        <v>2008</v>
      </c>
      <c r="E11" s="13" t="s">
        <v>21</v>
      </c>
    </row>
    <row r="12" spans="1:5">
      <c r="A12" s="15">
        <v>4105</v>
      </c>
      <c r="B12" s="15" t="str">
        <f t="shared" si="0"/>
        <v>1009</v>
      </c>
      <c r="C12" s="13" t="s">
        <v>22</v>
      </c>
      <c r="D12" s="18" t="str">
        <f t="shared" si="1"/>
        <v>2009</v>
      </c>
      <c r="E12" s="13" t="s">
        <v>23</v>
      </c>
    </row>
    <row r="13" spans="1:5">
      <c r="A13" s="15">
        <v>4106</v>
      </c>
      <c r="B13" s="15" t="str">
        <f t="shared" si="0"/>
        <v>100A</v>
      </c>
      <c r="C13" s="13" t="s">
        <v>24</v>
      </c>
      <c r="D13" s="18" t="str">
        <f t="shared" si="1"/>
        <v>200A</v>
      </c>
      <c r="E13" s="13" t="s">
        <v>25</v>
      </c>
    </row>
    <row r="14" spans="1:5">
      <c r="A14" s="15">
        <v>4107</v>
      </c>
      <c r="B14" s="15" t="str">
        <f t="shared" si="0"/>
        <v>100B</v>
      </c>
      <c r="C14" s="13" t="s">
        <v>26</v>
      </c>
      <c r="D14" s="18" t="str">
        <f t="shared" si="1"/>
        <v>200B</v>
      </c>
      <c r="E14" s="13" t="s">
        <v>27</v>
      </c>
    </row>
    <row r="15" spans="1:5">
      <c r="A15" s="15">
        <v>4108</v>
      </c>
      <c r="B15" s="15" t="str">
        <f t="shared" si="0"/>
        <v>100C</v>
      </c>
      <c r="C15" s="13" t="s">
        <v>28</v>
      </c>
      <c r="D15" s="18" t="str">
        <f t="shared" si="1"/>
        <v>200C</v>
      </c>
      <c r="E15" s="13" t="s">
        <v>29</v>
      </c>
    </row>
    <row r="16" spans="1:5">
      <c r="A16" s="15">
        <v>4109</v>
      </c>
      <c r="B16" s="15" t="str">
        <f t="shared" si="0"/>
        <v>100D</v>
      </c>
      <c r="C16" s="13" t="s">
        <v>30</v>
      </c>
      <c r="D16" s="18" t="str">
        <f t="shared" si="1"/>
        <v>200D</v>
      </c>
      <c r="E16" s="13" t="s">
        <v>31</v>
      </c>
    </row>
    <row r="17" spans="1:5">
      <c r="A17" s="15">
        <v>4110</v>
      </c>
      <c r="B17" s="15" t="str">
        <f t="shared" si="0"/>
        <v>100E</v>
      </c>
      <c r="C17" s="13" t="s">
        <v>32</v>
      </c>
      <c r="D17" s="18" t="str">
        <f t="shared" si="1"/>
        <v>200E</v>
      </c>
      <c r="E17" s="13" t="s">
        <v>33</v>
      </c>
    </row>
    <row r="18" spans="1:5">
      <c r="A18" s="15">
        <v>4111</v>
      </c>
      <c r="B18" s="15" t="str">
        <f t="shared" si="0"/>
        <v>100F</v>
      </c>
      <c r="C18" s="13" t="s">
        <v>34</v>
      </c>
      <c r="D18" s="18" t="str">
        <f t="shared" si="1"/>
        <v>200F</v>
      </c>
      <c r="E18" s="13" t="s">
        <v>35</v>
      </c>
    </row>
    <row r="19" spans="1:5">
      <c r="A19" s="17" t="s">
        <v>36</v>
      </c>
      <c r="B19" s="17"/>
      <c r="C19" s="17"/>
      <c r="D19" s="17"/>
      <c r="E19" s="17"/>
    </row>
    <row r="20" spans="1:5">
      <c r="A20" s="15">
        <v>4352</v>
      </c>
      <c r="B20" s="15" t="str">
        <f t="shared" ref="B20:B26" si="2">DEC2HEX(A20,4)</f>
        <v>1100</v>
      </c>
      <c r="C20" s="13" t="s">
        <v>37</v>
      </c>
      <c r="D20" s="18" t="str">
        <f t="shared" ref="D20:D24" si="3">DEC2HEX(A20+4096,4)</f>
        <v>2100</v>
      </c>
      <c r="E20" s="13" t="s">
        <v>38</v>
      </c>
    </row>
    <row r="21" spans="1:5">
      <c r="A21" s="15">
        <v>4353</v>
      </c>
      <c r="B21" s="15" t="str">
        <f t="shared" si="2"/>
        <v>1101</v>
      </c>
      <c r="C21" s="13" t="s">
        <v>39</v>
      </c>
      <c r="D21" s="18" t="str">
        <f t="shared" si="3"/>
        <v>2101</v>
      </c>
      <c r="E21" s="13" t="s">
        <v>40</v>
      </c>
    </row>
    <row r="22" spans="1:5">
      <c r="A22" s="15">
        <v>4354</v>
      </c>
      <c r="B22" s="15" t="str">
        <f t="shared" si="2"/>
        <v>1102</v>
      </c>
      <c r="C22" s="13" t="s">
        <v>41</v>
      </c>
      <c r="D22" s="18" t="str">
        <f t="shared" si="3"/>
        <v>2102</v>
      </c>
      <c r="E22" s="13" t="s">
        <v>42</v>
      </c>
    </row>
    <row r="23" spans="1:5">
      <c r="A23" s="15" t="s">
        <v>43</v>
      </c>
      <c r="B23" s="15" t="s">
        <v>43</v>
      </c>
      <c r="C23" s="15" t="s">
        <v>43</v>
      </c>
      <c r="D23" s="15" t="s">
        <v>43</v>
      </c>
      <c r="E23" s="15" t="s">
        <v>43</v>
      </c>
    </row>
    <row r="24" spans="1:5">
      <c r="A24" s="15">
        <v>4608</v>
      </c>
      <c r="B24" s="15" t="str">
        <f t="shared" si="2"/>
        <v>1200</v>
      </c>
      <c r="C24" s="13" t="s">
        <v>44</v>
      </c>
      <c r="D24" s="18" t="str">
        <f t="shared" si="3"/>
        <v>2200</v>
      </c>
      <c r="E24" s="13" t="s">
        <v>45</v>
      </c>
    </row>
    <row r="25" spans="1:5">
      <c r="A25" s="15">
        <v>4609</v>
      </c>
      <c r="B25" s="15" t="str">
        <f t="shared" si="2"/>
        <v>1201</v>
      </c>
      <c r="C25" s="13" t="s">
        <v>46</v>
      </c>
      <c r="D25" s="18" t="str">
        <f t="shared" ref="D25:D28" si="4">DEC2HEX(A25+4096,4)</f>
        <v>2201</v>
      </c>
      <c r="E25" s="13" t="s">
        <v>47</v>
      </c>
    </row>
    <row r="26" spans="1:5">
      <c r="A26" s="15">
        <v>4610</v>
      </c>
      <c r="B26" s="15" t="str">
        <f t="shared" si="2"/>
        <v>1202</v>
      </c>
      <c r="C26" s="13" t="s">
        <v>48</v>
      </c>
      <c r="D26" s="18" t="str">
        <f t="shared" si="4"/>
        <v>2202</v>
      </c>
      <c r="E26" s="13" t="s">
        <v>49</v>
      </c>
    </row>
    <row r="27" spans="1:5">
      <c r="A27" s="15" t="s">
        <v>43</v>
      </c>
      <c r="B27" s="15" t="s">
        <v>43</v>
      </c>
      <c r="C27" s="15" t="s">
        <v>43</v>
      </c>
      <c r="D27" s="15" t="s">
        <v>43</v>
      </c>
      <c r="E27" s="15" t="s">
        <v>43</v>
      </c>
    </row>
    <row r="28" spans="1:5">
      <c r="A28" s="15">
        <v>4864</v>
      </c>
      <c r="B28" s="15" t="str">
        <f>DEC2HEX(A28,4)</f>
        <v>1300</v>
      </c>
      <c r="C28" s="13" t="s">
        <v>50</v>
      </c>
      <c r="D28" s="18" t="str">
        <f t="shared" si="4"/>
        <v>2300</v>
      </c>
      <c r="E28" s="13" t="s">
        <v>51</v>
      </c>
    </row>
    <row r="29" spans="1:5">
      <c r="A29" s="15">
        <v>4865</v>
      </c>
      <c r="B29" s="15" t="str">
        <f>DEC2HEX(A29,4)</f>
        <v>1301</v>
      </c>
      <c r="C29" s="13" t="s">
        <v>52</v>
      </c>
      <c r="D29" s="18" t="str">
        <f t="shared" ref="D29:D32" si="5">DEC2HEX(A29+4096,4)</f>
        <v>2301</v>
      </c>
      <c r="E29" s="13" t="s">
        <v>53</v>
      </c>
    </row>
    <row r="30" spans="1:5">
      <c r="A30" s="15">
        <v>4866</v>
      </c>
      <c r="B30" s="15" t="str">
        <f>DEC2HEX(A30,4)</f>
        <v>1302</v>
      </c>
      <c r="C30" s="13" t="s">
        <v>54</v>
      </c>
      <c r="D30" s="18" t="str">
        <f t="shared" si="5"/>
        <v>2302</v>
      </c>
      <c r="E30" s="13" t="s">
        <v>55</v>
      </c>
    </row>
    <row r="31" spans="1:5">
      <c r="A31" s="15" t="s">
        <v>43</v>
      </c>
      <c r="B31" s="15" t="s">
        <v>43</v>
      </c>
      <c r="C31" s="15" t="s">
        <v>43</v>
      </c>
      <c r="D31" s="15" t="s">
        <v>43</v>
      </c>
      <c r="E31" s="15" t="s">
        <v>43</v>
      </c>
    </row>
    <row r="32" spans="1:5">
      <c r="A32" s="15">
        <v>5120</v>
      </c>
      <c r="B32" s="15" t="str">
        <f>DEC2HEX(A32,4)</f>
        <v>1400</v>
      </c>
      <c r="C32" s="13" t="s">
        <v>56</v>
      </c>
      <c r="D32" s="18" t="str">
        <f t="shared" si="5"/>
        <v>2400</v>
      </c>
      <c r="E32" s="13" t="s">
        <v>57</v>
      </c>
    </row>
    <row r="33" spans="1:5">
      <c r="A33" s="15">
        <v>5121</v>
      </c>
      <c r="B33" s="15" t="str">
        <f>DEC2HEX(A33,4)</f>
        <v>1401</v>
      </c>
      <c r="C33" s="13" t="s">
        <v>58</v>
      </c>
      <c r="D33" s="18" t="str">
        <f t="shared" ref="D33:D36" si="6">DEC2HEX(A33+4096,4)</f>
        <v>2401</v>
      </c>
      <c r="E33" s="13" t="s">
        <v>59</v>
      </c>
    </row>
    <row r="34" spans="1:5">
      <c r="A34" s="15">
        <v>5122</v>
      </c>
      <c r="B34" s="15" t="str">
        <f>DEC2HEX(A34,4)</f>
        <v>1402</v>
      </c>
      <c r="C34" s="13" t="s">
        <v>60</v>
      </c>
      <c r="D34" s="18" t="str">
        <f t="shared" si="6"/>
        <v>2402</v>
      </c>
      <c r="E34" s="13" t="s">
        <v>61</v>
      </c>
    </row>
    <row r="35" spans="1:5">
      <c r="A35" s="15" t="s">
        <v>43</v>
      </c>
      <c r="B35" s="15" t="s">
        <v>43</v>
      </c>
      <c r="C35" s="15" t="s">
        <v>43</v>
      </c>
      <c r="D35" s="15" t="s">
        <v>43</v>
      </c>
      <c r="E35" s="15" t="s">
        <v>43</v>
      </c>
    </row>
    <row r="36" spans="1:5">
      <c r="A36" s="15">
        <v>5376</v>
      </c>
      <c r="B36" s="15" t="str">
        <f t="shared" ref="B36:B40" si="7">DEC2HEX(A36,4)</f>
        <v>1500</v>
      </c>
      <c r="C36" s="13" t="s">
        <v>62</v>
      </c>
      <c r="D36" s="18" t="str">
        <f t="shared" si="6"/>
        <v>2500</v>
      </c>
      <c r="E36" s="13" t="s">
        <v>63</v>
      </c>
    </row>
    <row r="37" spans="1:5">
      <c r="A37" s="15">
        <v>5377</v>
      </c>
      <c r="B37" s="15" t="str">
        <f t="shared" si="7"/>
        <v>1501</v>
      </c>
      <c r="C37" s="13" t="s">
        <v>64</v>
      </c>
      <c r="D37" s="18" t="str">
        <f t="shared" ref="D37:D40" si="8">DEC2HEX(A37+4096,4)</f>
        <v>2501</v>
      </c>
      <c r="E37" s="13" t="s">
        <v>65</v>
      </c>
    </row>
    <row r="38" spans="1:5">
      <c r="A38" s="15">
        <v>5378</v>
      </c>
      <c r="B38" s="15" t="str">
        <f t="shared" si="7"/>
        <v>1502</v>
      </c>
      <c r="C38" s="13" t="s">
        <v>66</v>
      </c>
      <c r="D38" s="18" t="str">
        <f t="shared" si="8"/>
        <v>2502</v>
      </c>
      <c r="E38" s="13" t="s">
        <v>67</v>
      </c>
    </row>
    <row r="39" spans="1:5">
      <c r="A39" s="15" t="s">
        <v>43</v>
      </c>
      <c r="B39" s="15" t="s">
        <v>43</v>
      </c>
      <c r="C39" s="15" t="s">
        <v>43</v>
      </c>
      <c r="D39" s="15" t="s">
        <v>43</v>
      </c>
      <c r="E39" s="15" t="s">
        <v>43</v>
      </c>
    </row>
    <row r="40" spans="1:5">
      <c r="A40" s="15">
        <v>5632</v>
      </c>
      <c r="B40" s="15" t="str">
        <f t="shared" si="7"/>
        <v>1600</v>
      </c>
      <c r="C40" s="13" t="s">
        <v>68</v>
      </c>
      <c r="D40" s="18" t="str">
        <f t="shared" si="8"/>
        <v>2600</v>
      </c>
      <c r="E40" s="13" t="s">
        <v>69</v>
      </c>
    </row>
    <row r="41" spans="1:5">
      <c r="A41" s="15">
        <v>5633</v>
      </c>
      <c r="B41" s="15" t="str">
        <f t="shared" ref="B41:B44" si="9">DEC2HEX(A41,4)</f>
        <v>1601</v>
      </c>
      <c r="C41" s="13" t="s">
        <v>70</v>
      </c>
      <c r="D41" s="18" t="str">
        <f t="shared" ref="D41:D46" si="10">DEC2HEX(A41+4096,4)</f>
        <v>2601</v>
      </c>
      <c r="E41" s="13" t="s">
        <v>71</v>
      </c>
    </row>
    <row r="42" spans="1:5">
      <c r="A42" s="15">
        <v>5634</v>
      </c>
      <c r="B42" s="15" t="str">
        <f t="shared" si="9"/>
        <v>1602</v>
      </c>
      <c r="C42" s="13" t="s">
        <v>72</v>
      </c>
      <c r="D42" s="18" t="str">
        <f t="shared" si="10"/>
        <v>2602</v>
      </c>
      <c r="E42" s="13" t="s">
        <v>73</v>
      </c>
    </row>
    <row r="43" spans="1:5">
      <c r="A43" s="15" t="s">
        <v>43</v>
      </c>
      <c r="B43" s="15" t="s">
        <v>43</v>
      </c>
      <c r="C43" s="15" t="s">
        <v>43</v>
      </c>
      <c r="D43" s="15" t="s">
        <v>43</v>
      </c>
      <c r="E43" s="15" t="s">
        <v>43</v>
      </c>
    </row>
    <row r="44" spans="1:5">
      <c r="A44" s="15">
        <v>5888</v>
      </c>
      <c r="B44" s="15" t="str">
        <f t="shared" si="9"/>
        <v>1700</v>
      </c>
      <c r="C44" s="13" t="s">
        <v>74</v>
      </c>
      <c r="D44" s="18" t="str">
        <f t="shared" si="10"/>
        <v>2700</v>
      </c>
      <c r="E44" s="13" t="s">
        <v>75</v>
      </c>
    </row>
    <row r="45" spans="1:5">
      <c r="A45" s="15">
        <v>5889</v>
      </c>
      <c r="B45" s="15" t="str">
        <f t="shared" ref="B45:B48" si="11">DEC2HEX(A45,4)</f>
        <v>1701</v>
      </c>
      <c r="C45" s="13" t="s">
        <v>74</v>
      </c>
      <c r="D45" s="18" t="str">
        <f t="shared" si="10"/>
        <v>2701</v>
      </c>
      <c r="E45" s="13" t="s">
        <v>75</v>
      </c>
    </row>
    <row r="46" spans="1:5">
      <c r="A46" s="15">
        <v>5890</v>
      </c>
      <c r="B46" s="15" t="str">
        <f t="shared" si="11"/>
        <v>1702</v>
      </c>
      <c r="C46" s="13" t="s">
        <v>74</v>
      </c>
      <c r="D46" s="18" t="str">
        <f t="shared" si="10"/>
        <v>2702</v>
      </c>
      <c r="E46" s="13" t="s">
        <v>75</v>
      </c>
    </row>
    <row r="47" spans="1:5">
      <c r="A47" s="15" t="s">
        <v>43</v>
      </c>
      <c r="B47" s="15" t="s">
        <v>43</v>
      </c>
      <c r="C47" s="15" t="s">
        <v>43</v>
      </c>
      <c r="D47" s="15" t="s">
        <v>43</v>
      </c>
      <c r="E47" s="15" t="s">
        <v>43</v>
      </c>
    </row>
    <row r="48" spans="1:5">
      <c r="A48" s="15">
        <v>6144</v>
      </c>
      <c r="B48" s="15" t="str">
        <f t="shared" si="11"/>
        <v>1800</v>
      </c>
      <c r="C48" s="13" t="s">
        <v>76</v>
      </c>
      <c r="D48" s="18" t="str">
        <f t="shared" ref="D48:D50" si="12">DEC2HEX(A48+4096,4)</f>
        <v>2800</v>
      </c>
      <c r="E48" s="13" t="s">
        <v>77</v>
      </c>
    </row>
    <row r="49" spans="1:5">
      <c r="A49" s="15">
        <v>6145</v>
      </c>
      <c r="B49" s="15" t="str">
        <f t="shared" ref="B49:B52" si="13">DEC2HEX(A49,4)</f>
        <v>1801</v>
      </c>
      <c r="C49" s="13" t="s">
        <v>78</v>
      </c>
      <c r="D49" s="18" t="str">
        <f t="shared" si="12"/>
        <v>2801</v>
      </c>
      <c r="E49" s="13" t="s">
        <v>79</v>
      </c>
    </row>
    <row r="50" spans="1:5">
      <c r="A50" s="15">
        <v>6146</v>
      </c>
      <c r="B50" s="15" t="str">
        <f t="shared" si="13"/>
        <v>1802</v>
      </c>
      <c r="C50" s="13" t="s">
        <v>80</v>
      </c>
      <c r="D50" s="18" t="str">
        <f t="shared" si="12"/>
        <v>2802</v>
      </c>
      <c r="E50" s="13" t="s">
        <v>81</v>
      </c>
    </row>
    <row r="51" spans="1:5">
      <c r="A51" s="15" t="s">
        <v>43</v>
      </c>
      <c r="B51" s="15" t="s">
        <v>43</v>
      </c>
      <c r="C51" s="15" t="s">
        <v>43</v>
      </c>
      <c r="D51" s="15" t="s">
        <v>43</v>
      </c>
      <c r="E51" s="15" t="s">
        <v>43</v>
      </c>
    </row>
    <row r="52" spans="1:5">
      <c r="A52" s="15">
        <v>6400</v>
      </c>
      <c r="B52" s="15" t="str">
        <f t="shared" ref="B52:B57" si="14">DEC2HEX(A52,4)</f>
        <v>1900</v>
      </c>
      <c r="C52" s="13" t="s">
        <v>82</v>
      </c>
      <c r="D52" s="18" t="str">
        <f t="shared" ref="D52:D57" si="15">DEC2HEX(A52+4096,4)</f>
        <v>2900</v>
      </c>
      <c r="E52" s="13" t="s">
        <v>83</v>
      </c>
    </row>
    <row r="53" spans="1:5">
      <c r="A53" s="15">
        <v>6401</v>
      </c>
      <c r="B53" s="15" t="str">
        <f t="shared" si="14"/>
        <v>1901</v>
      </c>
      <c r="C53" s="13" t="s">
        <v>84</v>
      </c>
      <c r="D53" s="18" t="str">
        <f t="shared" si="15"/>
        <v>2901</v>
      </c>
      <c r="E53" s="13" t="s">
        <v>85</v>
      </c>
    </row>
    <row r="54" spans="1:5">
      <c r="A54" s="15">
        <v>6402</v>
      </c>
      <c r="B54" s="15" t="str">
        <f t="shared" si="14"/>
        <v>1902</v>
      </c>
      <c r="C54" s="13" t="s">
        <v>86</v>
      </c>
      <c r="D54" s="18" t="str">
        <f t="shared" si="15"/>
        <v>2902</v>
      </c>
      <c r="E54" s="13" t="s">
        <v>87</v>
      </c>
    </row>
    <row r="55" spans="1:5">
      <c r="A55" s="15">
        <v>6403</v>
      </c>
      <c r="B55" s="15" t="str">
        <f t="shared" si="14"/>
        <v>1903</v>
      </c>
      <c r="C55" s="13" t="s">
        <v>88</v>
      </c>
      <c r="D55" s="18" t="str">
        <f t="shared" si="15"/>
        <v>2903</v>
      </c>
      <c r="E55" s="13" t="s">
        <v>89</v>
      </c>
    </row>
    <row r="56" spans="1:5">
      <c r="A56" s="15">
        <v>6404</v>
      </c>
      <c r="B56" s="15" t="str">
        <f t="shared" si="14"/>
        <v>1904</v>
      </c>
      <c r="C56" s="13" t="s">
        <v>90</v>
      </c>
      <c r="D56" s="18" t="str">
        <f t="shared" si="15"/>
        <v>2904</v>
      </c>
      <c r="E56" s="13" t="s">
        <v>91</v>
      </c>
    </row>
    <row r="57" spans="1:5">
      <c r="A57" s="15">
        <v>6405</v>
      </c>
      <c r="B57" s="15" t="str">
        <f t="shared" si="14"/>
        <v>1905</v>
      </c>
      <c r="C57" s="13" t="s">
        <v>92</v>
      </c>
      <c r="D57" s="18" t="str">
        <f t="shared" si="15"/>
        <v>2905</v>
      </c>
      <c r="E57" s="13" t="s">
        <v>93</v>
      </c>
    </row>
    <row r="58" spans="1:5">
      <c r="A58" s="15" t="s">
        <v>43</v>
      </c>
      <c r="B58" s="15" t="s">
        <v>43</v>
      </c>
      <c r="C58" s="15" t="s">
        <v>43</v>
      </c>
      <c r="D58" s="15" t="s">
        <v>43</v>
      </c>
      <c r="E58" s="15" t="s">
        <v>43</v>
      </c>
    </row>
    <row r="59" spans="1:5">
      <c r="A59" s="15" t="s">
        <v>94</v>
      </c>
      <c r="C59" s="15"/>
      <c r="E59" s="15"/>
    </row>
    <row r="60" spans="1:5">
      <c r="A60" s="15">
        <v>6656</v>
      </c>
      <c r="B60" s="15" t="str">
        <f>DEC2HEX(A60,4)</f>
        <v>1A00</v>
      </c>
      <c r="C60" s="13" t="s">
        <v>95</v>
      </c>
      <c r="D60" s="18" t="str">
        <f>DEC2HEX(A60+4096,4)</f>
        <v>2A00</v>
      </c>
      <c r="E60" s="13" t="s">
        <v>96</v>
      </c>
    </row>
    <row r="61" spans="1:5">
      <c r="A61" s="15">
        <v>6657</v>
      </c>
      <c r="B61" s="15" t="str">
        <f t="shared" ref="B61:B95" si="16">DEC2HEX(A61,4)</f>
        <v>1A01</v>
      </c>
      <c r="C61" s="13" t="s">
        <v>97</v>
      </c>
      <c r="D61" s="18" t="str">
        <f t="shared" ref="D61:D95" si="17">DEC2HEX(A61+4096,4)</f>
        <v>2A01</v>
      </c>
      <c r="E61" s="13" t="s">
        <v>98</v>
      </c>
    </row>
    <row r="62" ht="28.5" spans="1:5">
      <c r="A62" s="15">
        <v>6658</v>
      </c>
      <c r="B62" s="15" t="str">
        <f t="shared" si="16"/>
        <v>1A02</v>
      </c>
      <c r="C62" s="19" t="s">
        <v>99</v>
      </c>
      <c r="D62" s="18" t="str">
        <f t="shared" si="17"/>
        <v>2A02</v>
      </c>
      <c r="E62" s="19" t="s">
        <v>100</v>
      </c>
    </row>
    <row r="63" ht="27" spans="1:5">
      <c r="A63" s="15">
        <v>6659</v>
      </c>
      <c r="B63" s="15" t="str">
        <f t="shared" si="16"/>
        <v>1A03</v>
      </c>
      <c r="C63" s="19" t="s">
        <v>101</v>
      </c>
      <c r="D63" s="18" t="str">
        <f t="shared" si="17"/>
        <v>2A03</v>
      </c>
      <c r="E63" s="19" t="s">
        <v>102</v>
      </c>
    </row>
    <row r="64" spans="1:5">
      <c r="A64" s="15">
        <v>6660</v>
      </c>
      <c r="B64" s="15" t="str">
        <f t="shared" si="16"/>
        <v>1A04</v>
      </c>
      <c r="C64" s="13" t="s">
        <v>103</v>
      </c>
      <c r="D64" s="18" t="str">
        <f t="shared" si="17"/>
        <v>2A04</v>
      </c>
      <c r="E64" s="13" t="s">
        <v>104</v>
      </c>
    </row>
    <row r="65" spans="1:5">
      <c r="A65" s="15">
        <v>6661</v>
      </c>
      <c r="B65" s="15" t="str">
        <f t="shared" si="16"/>
        <v>1A05</v>
      </c>
      <c r="C65" s="13" t="s">
        <v>105</v>
      </c>
      <c r="D65" s="18" t="str">
        <f t="shared" si="17"/>
        <v>2A05</v>
      </c>
      <c r="E65" s="13" t="s">
        <v>106</v>
      </c>
    </row>
    <row r="66" spans="1:5">
      <c r="A66" s="15">
        <v>6662</v>
      </c>
      <c r="B66" s="15" t="str">
        <f t="shared" si="16"/>
        <v>1A06</v>
      </c>
      <c r="C66" s="20" t="s">
        <v>107</v>
      </c>
      <c r="D66" s="18" t="str">
        <f t="shared" si="17"/>
        <v>2A06</v>
      </c>
      <c r="E66" s="20" t="s">
        <v>108</v>
      </c>
    </row>
    <row r="67" spans="1:5">
      <c r="A67" s="15">
        <v>6663</v>
      </c>
      <c r="B67" s="15" t="str">
        <f t="shared" si="16"/>
        <v>1A07</v>
      </c>
      <c r="C67" s="20" t="s">
        <v>109</v>
      </c>
      <c r="D67" s="18" t="str">
        <f t="shared" si="17"/>
        <v>2A07</v>
      </c>
      <c r="E67" s="20" t="s">
        <v>110</v>
      </c>
    </row>
    <row r="68" spans="1:5">
      <c r="A68" s="15">
        <v>6664</v>
      </c>
      <c r="B68" s="15" t="str">
        <f t="shared" si="16"/>
        <v>1A08</v>
      </c>
      <c r="C68" s="20" t="s">
        <v>111</v>
      </c>
      <c r="D68" s="18" t="str">
        <f t="shared" si="17"/>
        <v>2A08</v>
      </c>
      <c r="E68" s="20" t="s">
        <v>112</v>
      </c>
    </row>
    <row r="69" spans="1:5">
      <c r="A69" s="15">
        <v>6665</v>
      </c>
      <c r="B69" s="15" t="str">
        <f t="shared" si="16"/>
        <v>1A09</v>
      </c>
      <c r="C69" s="20" t="s">
        <v>113</v>
      </c>
      <c r="D69" s="18" t="str">
        <f t="shared" si="17"/>
        <v>2A09</v>
      </c>
      <c r="E69" s="20" t="s">
        <v>114</v>
      </c>
    </row>
    <row r="70" spans="1:5">
      <c r="A70" s="15">
        <v>6666</v>
      </c>
      <c r="B70" s="15" t="str">
        <f t="shared" si="16"/>
        <v>1A0A</v>
      </c>
      <c r="C70" s="13" t="s">
        <v>115</v>
      </c>
      <c r="D70" s="18" t="str">
        <f t="shared" si="17"/>
        <v>2A0A</v>
      </c>
      <c r="E70" s="13" t="s">
        <v>116</v>
      </c>
    </row>
    <row r="71" spans="1:5">
      <c r="A71" s="15">
        <v>6667</v>
      </c>
      <c r="B71" s="15" t="str">
        <f t="shared" si="16"/>
        <v>1A0B</v>
      </c>
      <c r="C71" s="13" t="s">
        <v>117</v>
      </c>
      <c r="D71" s="18" t="str">
        <f t="shared" si="17"/>
        <v>2A0B</v>
      </c>
      <c r="E71" s="13" t="s">
        <v>118</v>
      </c>
    </row>
    <row r="72" spans="1:5">
      <c r="A72" s="15">
        <v>6668</v>
      </c>
      <c r="B72" s="15" t="str">
        <f t="shared" si="16"/>
        <v>1A0C</v>
      </c>
      <c r="C72" s="13" t="s">
        <v>119</v>
      </c>
      <c r="D72" s="18" t="str">
        <f t="shared" si="17"/>
        <v>2A0C</v>
      </c>
      <c r="E72" s="13" t="s">
        <v>120</v>
      </c>
    </row>
    <row r="73" spans="1:5">
      <c r="A73" s="15">
        <v>6669</v>
      </c>
      <c r="B73" s="15" t="str">
        <f t="shared" si="16"/>
        <v>1A0D</v>
      </c>
      <c r="C73" s="13" t="s">
        <v>121</v>
      </c>
      <c r="D73" s="18" t="str">
        <f t="shared" si="17"/>
        <v>2A0D</v>
      </c>
      <c r="E73" s="13" t="s">
        <v>122</v>
      </c>
    </row>
    <row r="74" spans="1:5">
      <c r="A74" s="15">
        <v>6670</v>
      </c>
      <c r="B74" s="15" t="str">
        <f t="shared" si="16"/>
        <v>1A0E</v>
      </c>
      <c r="C74" s="13" t="s">
        <v>123</v>
      </c>
      <c r="D74" s="18" t="str">
        <f t="shared" si="17"/>
        <v>2A0E</v>
      </c>
      <c r="E74" s="13" t="s">
        <v>124</v>
      </c>
    </row>
    <row r="75" spans="1:5">
      <c r="A75" s="15">
        <v>6671</v>
      </c>
      <c r="B75" s="15" t="str">
        <f t="shared" si="16"/>
        <v>1A0F</v>
      </c>
      <c r="C75" s="13" t="s">
        <v>125</v>
      </c>
      <c r="D75" s="18" t="str">
        <f t="shared" si="17"/>
        <v>2A0F</v>
      </c>
      <c r="E75" s="13" t="s">
        <v>126</v>
      </c>
    </row>
    <row r="76" spans="1:5">
      <c r="A76" s="15">
        <v>6672</v>
      </c>
      <c r="B76" s="15" t="str">
        <f t="shared" si="16"/>
        <v>1A10</v>
      </c>
      <c r="C76" s="13" t="s">
        <v>127</v>
      </c>
      <c r="D76" s="18" t="str">
        <f t="shared" si="17"/>
        <v>2A10</v>
      </c>
      <c r="E76" s="13" t="s">
        <v>128</v>
      </c>
    </row>
    <row r="77" spans="1:5">
      <c r="A77" s="15">
        <v>6673</v>
      </c>
      <c r="B77" s="15" t="str">
        <f t="shared" si="16"/>
        <v>1A11</v>
      </c>
      <c r="C77" s="13" t="s">
        <v>129</v>
      </c>
      <c r="D77" s="18" t="str">
        <f t="shared" si="17"/>
        <v>2A11</v>
      </c>
      <c r="E77" s="13" t="s">
        <v>130</v>
      </c>
    </row>
    <row r="78" spans="1:5">
      <c r="A78" s="15">
        <v>6674</v>
      </c>
      <c r="B78" s="15" t="str">
        <f t="shared" si="16"/>
        <v>1A12</v>
      </c>
      <c r="C78" s="13" t="s">
        <v>131</v>
      </c>
      <c r="D78" s="18" t="str">
        <f t="shared" si="17"/>
        <v>2A12</v>
      </c>
      <c r="E78" s="13" t="s">
        <v>132</v>
      </c>
    </row>
    <row r="79" spans="1:5">
      <c r="A79" s="15">
        <v>6675</v>
      </c>
      <c r="B79" s="15" t="str">
        <f t="shared" si="16"/>
        <v>1A13</v>
      </c>
      <c r="C79" s="13" t="s">
        <v>133</v>
      </c>
      <c r="D79" s="18" t="str">
        <f t="shared" si="17"/>
        <v>2A13</v>
      </c>
      <c r="E79" s="13" t="s">
        <v>134</v>
      </c>
    </row>
    <row r="80" spans="1:5">
      <c r="A80" s="15">
        <v>6676</v>
      </c>
      <c r="B80" s="15" t="str">
        <f t="shared" si="16"/>
        <v>1A14</v>
      </c>
      <c r="C80" s="13" t="s">
        <v>135</v>
      </c>
      <c r="D80" s="18" t="str">
        <f t="shared" si="17"/>
        <v>2A14</v>
      </c>
      <c r="E80" s="13" t="s">
        <v>136</v>
      </c>
    </row>
    <row r="81" spans="1:5">
      <c r="A81" s="15">
        <v>6677</v>
      </c>
      <c r="B81" s="15" t="str">
        <f t="shared" si="16"/>
        <v>1A15</v>
      </c>
      <c r="C81" s="13" t="s">
        <v>137</v>
      </c>
      <c r="D81" s="18" t="str">
        <f t="shared" si="17"/>
        <v>2A15</v>
      </c>
      <c r="E81" s="13" t="s">
        <v>138</v>
      </c>
    </row>
    <row r="82" spans="1:5">
      <c r="A82" s="15">
        <v>6678</v>
      </c>
      <c r="B82" s="15" t="str">
        <f t="shared" si="16"/>
        <v>1A16</v>
      </c>
      <c r="C82" s="13" t="s">
        <v>139</v>
      </c>
      <c r="D82" s="18" t="str">
        <f t="shared" si="17"/>
        <v>2A16</v>
      </c>
      <c r="E82" s="13" t="s">
        <v>140</v>
      </c>
    </row>
    <row r="83" spans="1:5">
      <c r="A83" s="15">
        <v>6679</v>
      </c>
      <c r="B83" s="15" t="str">
        <f t="shared" si="16"/>
        <v>1A17</v>
      </c>
      <c r="C83" s="13" t="s">
        <v>141</v>
      </c>
      <c r="D83" s="18" t="str">
        <f t="shared" si="17"/>
        <v>2A17</v>
      </c>
      <c r="E83" s="13" t="s">
        <v>142</v>
      </c>
    </row>
    <row r="84" spans="1:5">
      <c r="A84" s="15">
        <v>6680</v>
      </c>
      <c r="B84" s="15" t="str">
        <f t="shared" si="16"/>
        <v>1A18</v>
      </c>
      <c r="C84" s="13" t="s">
        <v>143</v>
      </c>
      <c r="D84" s="18" t="str">
        <f t="shared" si="17"/>
        <v>2A18</v>
      </c>
      <c r="E84" s="13" t="s">
        <v>144</v>
      </c>
    </row>
    <row r="85" spans="1:5">
      <c r="A85" s="15">
        <v>6681</v>
      </c>
      <c r="B85" s="15" t="str">
        <f t="shared" si="16"/>
        <v>1A19</v>
      </c>
      <c r="C85" s="13" t="s">
        <v>145</v>
      </c>
      <c r="D85" s="18" t="str">
        <f t="shared" si="17"/>
        <v>2A19</v>
      </c>
      <c r="E85" s="13" t="s">
        <v>146</v>
      </c>
    </row>
    <row r="86" spans="1:5">
      <c r="A86" s="15">
        <v>6682</v>
      </c>
      <c r="B86" s="15" t="str">
        <f t="shared" si="16"/>
        <v>1A1A</v>
      </c>
      <c r="C86" s="13" t="s">
        <v>147</v>
      </c>
      <c r="D86" s="18" t="str">
        <f t="shared" si="17"/>
        <v>2A1A</v>
      </c>
      <c r="E86" s="13" t="s">
        <v>148</v>
      </c>
    </row>
    <row r="87" spans="1:5">
      <c r="A87" s="15">
        <v>6683</v>
      </c>
      <c r="B87" s="15" t="str">
        <f t="shared" si="16"/>
        <v>1A1B</v>
      </c>
      <c r="C87" s="13" t="s">
        <v>149</v>
      </c>
      <c r="D87" s="18" t="str">
        <f t="shared" si="17"/>
        <v>2A1B</v>
      </c>
      <c r="E87" s="13" t="s">
        <v>150</v>
      </c>
    </row>
    <row r="88" spans="1:5">
      <c r="A88" s="15">
        <v>6684</v>
      </c>
      <c r="B88" s="15" t="str">
        <f t="shared" si="16"/>
        <v>1A1C</v>
      </c>
      <c r="C88" s="13" t="s">
        <v>151</v>
      </c>
      <c r="D88" s="18" t="str">
        <f t="shared" si="17"/>
        <v>2A1C</v>
      </c>
      <c r="E88" s="13" t="s">
        <v>152</v>
      </c>
    </row>
    <row r="89" spans="1:5">
      <c r="A89" s="15">
        <v>6685</v>
      </c>
      <c r="B89" s="15" t="str">
        <f t="shared" si="16"/>
        <v>1A1D</v>
      </c>
      <c r="C89" s="13" t="s">
        <v>153</v>
      </c>
      <c r="D89" s="18" t="str">
        <f t="shared" si="17"/>
        <v>2A1D</v>
      </c>
      <c r="E89" s="13" t="s">
        <v>154</v>
      </c>
    </row>
    <row r="90" spans="1:5">
      <c r="A90" s="15">
        <v>6686</v>
      </c>
      <c r="B90" s="15" t="str">
        <f t="shared" si="16"/>
        <v>1A1E</v>
      </c>
      <c r="C90" s="13" t="s">
        <v>155</v>
      </c>
      <c r="D90" s="18" t="str">
        <f t="shared" si="17"/>
        <v>2A1E</v>
      </c>
      <c r="E90" s="13" t="s">
        <v>156</v>
      </c>
    </row>
    <row r="91" spans="1:5">
      <c r="A91" s="15">
        <v>6687</v>
      </c>
      <c r="B91" s="15" t="str">
        <f t="shared" si="16"/>
        <v>1A1F</v>
      </c>
      <c r="C91" s="13" t="s">
        <v>157</v>
      </c>
      <c r="D91" s="18" t="str">
        <f t="shared" si="17"/>
        <v>2A1F</v>
      </c>
      <c r="E91" s="13" t="s">
        <v>158</v>
      </c>
    </row>
    <row r="92" spans="1:5">
      <c r="A92" s="15">
        <v>6688</v>
      </c>
      <c r="B92" s="15" t="str">
        <f t="shared" si="16"/>
        <v>1A20</v>
      </c>
      <c r="C92" s="13" t="s">
        <v>159</v>
      </c>
      <c r="D92" s="18" t="str">
        <f t="shared" si="17"/>
        <v>2A20</v>
      </c>
      <c r="E92" s="13" t="s">
        <v>160</v>
      </c>
    </row>
    <row r="93" spans="1:5">
      <c r="A93" s="15">
        <v>6689</v>
      </c>
      <c r="B93" s="15" t="str">
        <f t="shared" si="16"/>
        <v>1A21</v>
      </c>
      <c r="C93" s="13" t="s">
        <v>161</v>
      </c>
      <c r="D93" s="18" t="str">
        <f t="shared" si="17"/>
        <v>2A21</v>
      </c>
      <c r="E93" s="13" t="s">
        <v>162</v>
      </c>
    </row>
    <row r="94" spans="1:5">
      <c r="A94" s="15">
        <v>6690</v>
      </c>
      <c r="B94" s="15" t="str">
        <f t="shared" si="16"/>
        <v>1A22</v>
      </c>
      <c r="C94" s="13" t="s">
        <v>163</v>
      </c>
      <c r="D94" s="18" t="str">
        <f t="shared" si="17"/>
        <v>2A22</v>
      </c>
      <c r="E94" s="13" t="s">
        <v>164</v>
      </c>
    </row>
    <row r="95" spans="1:5">
      <c r="A95" s="15">
        <v>6691</v>
      </c>
      <c r="B95" s="15" t="str">
        <f t="shared" si="16"/>
        <v>1A23</v>
      </c>
      <c r="C95" s="13" t="s">
        <v>165</v>
      </c>
      <c r="D95" s="18" t="str">
        <f t="shared" si="17"/>
        <v>2A23</v>
      </c>
      <c r="E95" s="13" t="s">
        <v>166</v>
      </c>
    </row>
    <row r="97" spans="1:5">
      <c r="A97" s="15" t="s">
        <v>167</v>
      </c>
      <c r="C97" s="15"/>
      <c r="E97" s="15"/>
    </row>
    <row r="98" spans="1:3">
      <c r="A98" s="15">
        <v>0</v>
      </c>
      <c r="B98" s="15" t="str">
        <f>DEC2HEX(A98,4)</f>
        <v>0000</v>
      </c>
      <c r="C98" s="21" t="s">
        <v>168</v>
      </c>
    </row>
    <row r="99" spans="1:3">
      <c r="A99" s="15">
        <v>1</v>
      </c>
      <c r="B99" s="15" t="str">
        <f t="shared" ref="B99:B127" si="18">DEC2HEX(A99,4)</f>
        <v>0001</v>
      </c>
      <c r="C99" s="21" t="s">
        <v>169</v>
      </c>
    </row>
    <row r="100" spans="1:3">
      <c r="A100" s="15">
        <v>2</v>
      </c>
      <c r="B100" s="15" t="str">
        <f t="shared" si="18"/>
        <v>0002</v>
      </c>
      <c r="C100" s="21" t="s">
        <v>170</v>
      </c>
    </row>
    <row r="101" spans="1:3">
      <c r="A101" s="15">
        <v>3</v>
      </c>
      <c r="B101" s="15" t="str">
        <f t="shared" si="18"/>
        <v>0003</v>
      </c>
      <c r="C101" s="21" t="s">
        <v>171</v>
      </c>
    </row>
    <row r="102" spans="1:3">
      <c r="A102" s="15">
        <v>4</v>
      </c>
      <c r="B102" s="15" t="str">
        <f t="shared" si="18"/>
        <v>0004</v>
      </c>
      <c r="C102" s="21" t="s">
        <v>172</v>
      </c>
    </row>
    <row r="103" spans="1:3">
      <c r="A103" s="15">
        <v>5</v>
      </c>
      <c r="B103" s="15" t="str">
        <f t="shared" si="18"/>
        <v>0005</v>
      </c>
      <c r="C103" s="21" t="s">
        <v>173</v>
      </c>
    </row>
    <row r="104" spans="1:3">
      <c r="A104" s="15">
        <v>6</v>
      </c>
      <c r="B104" s="15" t="str">
        <f t="shared" si="18"/>
        <v>0006</v>
      </c>
      <c r="C104" s="21" t="s">
        <v>174</v>
      </c>
    </row>
    <row r="105" spans="1:3">
      <c r="A105" s="15">
        <v>7</v>
      </c>
      <c r="B105" s="15" t="str">
        <f t="shared" si="18"/>
        <v>0007</v>
      </c>
      <c r="C105" s="21" t="s">
        <v>175</v>
      </c>
    </row>
    <row r="106" spans="1:3">
      <c r="A106" s="15">
        <v>8</v>
      </c>
      <c r="B106" s="15" t="str">
        <f t="shared" si="18"/>
        <v>0008</v>
      </c>
      <c r="C106" s="21" t="s">
        <v>176</v>
      </c>
    </row>
    <row r="107" spans="1:3">
      <c r="A107" s="15">
        <v>9</v>
      </c>
      <c r="B107" s="15" t="str">
        <f t="shared" si="18"/>
        <v>0009</v>
      </c>
      <c r="C107" s="21" t="s">
        <v>177</v>
      </c>
    </row>
    <row r="108" spans="1:3">
      <c r="A108" s="15">
        <f>A107+16</f>
        <v>25</v>
      </c>
      <c r="B108" s="15" t="str">
        <f t="shared" si="18"/>
        <v>0019</v>
      </c>
      <c r="C108" s="21" t="s">
        <v>178</v>
      </c>
    </row>
    <row r="109" spans="1:3">
      <c r="A109" s="15">
        <f>A108+2</f>
        <v>27</v>
      </c>
      <c r="B109" s="15" t="str">
        <f t="shared" si="18"/>
        <v>001B</v>
      </c>
      <c r="C109" s="22" t="s">
        <v>179</v>
      </c>
    </row>
    <row r="110" spans="1:3">
      <c r="A110" s="15">
        <f>A109+2</f>
        <v>29</v>
      </c>
      <c r="B110" s="15" t="str">
        <f t="shared" si="18"/>
        <v>001D</v>
      </c>
      <c r="C110" s="23" t="s">
        <v>180</v>
      </c>
    </row>
    <row r="111" spans="1:3">
      <c r="A111" s="15">
        <f>A110+2</f>
        <v>31</v>
      </c>
      <c r="B111" s="15" t="str">
        <f t="shared" si="18"/>
        <v>001F</v>
      </c>
      <c r="C111" s="23" t="s">
        <v>181</v>
      </c>
    </row>
    <row r="112" ht="14.25" spans="1:3">
      <c r="A112" s="15">
        <f>A111+3</f>
        <v>34</v>
      </c>
      <c r="B112" s="15" t="str">
        <f t="shared" si="18"/>
        <v>0022</v>
      </c>
      <c r="C112" s="21" t="s">
        <v>182</v>
      </c>
    </row>
    <row r="113" spans="1:3">
      <c r="A113" s="15">
        <f>A112+1</f>
        <v>35</v>
      </c>
      <c r="B113" s="15" t="str">
        <f t="shared" si="18"/>
        <v>0023</v>
      </c>
      <c r="C113" s="23" t="s">
        <v>183</v>
      </c>
    </row>
    <row r="114" ht="14.25" spans="1:3">
      <c r="A114" s="15">
        <f>A113+1</f>
        <v>36</v>
      </c>
      <c r="B114" s="15" t="str">
        <f t="shared" si="18"/>
        <v>0024</v>
      </c>
      <c r="C114" s="23" t="s">
        <v>184</v>
      </c>
    </row>
    <row r="115" spans="1:3">
      <c r="A115" s="15">
        <f>A114+8</f>
        <v>44</v>
      </c>
      <c r="B115" s="15" t="str">
        <f t="shared" si="18"/>
        <v>002C</v>
      </c>
      <c r="C115" s="23" t="s">
        <v>185</v>
      </c>
    </row>
    <row r="116" spans="1:3">
      <c r="A116" s="15">
        <f>A115+8</f>
        <v>52</v>
      </c>
      <c r="B116" s="15" t="str">
        <f t="shared" si="18"/>
        <v>0034</v>
      </c>
      <c r="C116" s="23" t="s">
        <v>186</v>
      </c>
    </row>
    <row r="117" spans="1:3">
      <c r="A117" s="15">
        <f>A116+8</f>
        <v>60</v>
      </c>
      <c r="B117" s="15" t="str">
        <f t="shared" si="18"/>
        <v>003C</v>
      </c>
      <c r="C117" s="23" t="s">
        <v>187</v>
      </c>
    </row>
    <row r="118" spans="1:3">
      <c r="A118" s="15">
        <f>A117+8</f>
        <v>68</v>
      </c>
      <c r="B118" s="15" t="str">
        <f t="shared" si="18"/>
        <v>0044</v>
      </c>
      <c r="C118" s="24" t="s">
        <v>188</v>
      </c>
    </row>
    <row r="119" spans="1:3">
      <c r="A119" s="15">
        <f>A118+1</f>
        <v>69</v>
      </c>
      <c r="B119" s="15" t="str">
        <f t="shared" si="18"/>
        <v>0045</v>
      </c>
      <c r="C119" s="23" t="s">
        <v>189</v>
      </c>
    </row>
    <row r="120" spans="1:3">
      <c r="A120" s="15">
        <f t="shared" ref="A120:A127" si="19">A119+1</f>
        <v>70</v>
      </c>
      <c r="B120" s="15" t="str">
        <f t="shared" si="18"/>
        <v>0046</v>
      </c>
      <c r="C120" s="23" t="s">
        <v>190</v>
      </c>
    </row>
    <row r="121" spans="1:3">
      <c r="A121" s="15">
        <f t="shared" si="19"/>
        <v>71</v>
      </c>
      <c r="B121" s="15" t="str">
        <f t="shared" si="18"/>
        <v>0047</v>
      </c>
      <c r="C121" s="23" t="s">
        <v>191</v>
      </c>
    </row>
    <row r="122" spans="1:3">
      <c r="A122" s="15">
        <f t="shared" si="19"/>
        <v>72</v>
      </c>
      <c r="B122" s="15" t="str">
        <f t="shared" si="18"/>
        <v>0048</v>
      </c>
      <c r="C122" s="23" t="s">
        <v>192</v>
      </c>
    </row>
    <row r="123" spans="1:3">
      <c r="A123" s="15">
        <f t="shared" si="19"/>
        <v>73</v>
      </c>
      <c r="B123" s="15" t="str">
        <f t="shared" si="18"/>
        <v>0049</v>
      </c>
      <c r="C123" s="23" t="s">
        <v>193</v>
      </c>
    </row>
    <row r="124" spans="1:3">
      <c r="A124" s="15">
        <f t="shared" si="19"/>
        <v>74</v>
      </c>
      <c r="B124" s="15" t="str">
        <f t="shared" si="18"/>
        <v>004A</v>
      </c>
      <c r="C124" s="21" t="s">
        <v>194</v>
      </c>
    </row>
    <row r="125" spans="1:3">
      <c r="A125" s="15">
        <f t="shared" si="19"/>
        <v>75</v>
      </c>
      <c r="B125" s="15" t="str">
        <f t="shared" si="18"/>
        <v>004B</v>
      </c>
      <c r="C125" s="21" t="s">
        <v>195</v>
      </c>
    </row>
    <row r="126" ht="204" spans="1:3">
      <c r="A126" s="15">
        <f t="shared" si="19"/>
        <v>76</v>
      </c>
      <c r="B126" s="15" t="str">
        <f t="shared" si="18"/>
        <v>004C</v>
      </c>
      <c r="C126" s="25" t="s">
        <v>196</v>
      </c>
    </row>
    <row r="127" spans="1:3">
      <c r="A127" s="15">
        <f t="shared" si="19"/>
        <v>77</v>
      </c>
      <c r="B127" s="15" t="str">
        <f t="shared" si="18"/>
        <v>004D</v>
      </c>
      <c r="C127" s="25" t="s">
        <v>197</v>
      </c>
    </row>
    <row r="128" s="14" customFormat="1" spans="1:4">
      <c r="A128" s="26">
        <v>78</v>
      </c>
      <c r="B128" s="26" t="s">
        <v>198</v>
      </c>
      <c r="C128" s="27" t="s">
        <v>199</v>
      </c>
      <c r="D128" s="26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5"/>
    </row>
    <row r="140" spans="3:3">
      <c r="C140" s="25"/>
    </row>
    <row r="141" spans="3:3">
      <c r="C141" s="25"/>
    </row>
    <row r="142" spans="3:3">
      <c r="C142" s="28"/>
    </row>
    <row r="143" spans="3:3">
      <c r="C143" s="25"/>
    </row>
  </sheetData>
  <mergeCells count="4">
    <mergeCell ref="A2:E2"/>
    <mergeCell ref="A19:E19"/>
    <mergeCell ref="A59:E59"/>
    <mergeCell ref="A97:E9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7" workbookViewId="0">
      <selection activeCell="C21" sqref="C21"/>
    </sheetView>
  </sheetViews>
  <sheetFormatPr defaultColWidth="9" defaultRowHeight="13.5"/>
  <cols>
    <col min="1" max="1" width="29" customWidth="1"/>
  </cols>
  <sheetData>
    <row r="1" spans="1:1">
      <c r="A1" s="13" t="s">
        <v>118</v>
      </c>
    </row>
    <row r="2" spans="1:1">
      <c r="A2" s="13" t="s">
        <v>120</v>
      </c>
    </row>
    <row r="3" spans="1:1">
      <c r="A3" s="13" t="s">
        <v>122</v>
      </c>
    </row>
    <row r="4" spans="1:1">
      <c r="A4" s="13" t="s">
        <v>124</v>
      </c>
    </row>
    <row r="5" spans="1:1">
      <c r="A5" s="13" t="s">
        <v>126</v>
      </c>
    </row>
    <row r="6" spans="1:1">
      <c r="A6" s="13" t="s">
        <v>128</v>
      </c>
    </row>
    <row r="7" spans="1:1">
      <c r="A7" s="13" t="s">
        <v>130</v>
      </c>
    </row>
    <row r="8" spans="1:1">
      <c r="A8" s="13" t="s">
        <v>132</v>
      </c>
    </row>
    <row r="9" spans="1:1">
      <c r="A9" s="13" t="s">
        <v>134</v>
      </c>
    </row>
    <row r="10" spans="1:1">
      <c r="A10" s="13" t="s">
        <v>136</v>
      </c>
    </row>
    <row r="11" spans="1:1">
      <c r="A11" s="13" t="s">
        <v>138</v>
      </c>
    </row>
    <row r="12" spans="1:1">
      <c r="A12" s="13" t="s">
        <v>140</v>
      </c>
    </row>
    <row r="13" spans="1:1">
      <c r="A13" s="13" t="s">
        <v>142</v>
      </c>
    </row>
    <row r="14" spans="1:1">
      <c r="A14" s="13" t="s">
        <v>144</v>
      </c>
    </row>
    <row r="15" spans="1:1">
      <c r="A15" s="13" t="s">
        <v>146</v>
      </c>
    </row>
    <row r="16" spans="1:1">
      <c r="A16" s="13" t="s">
        <v>148</v>
      </c>
    </row>
    <row r="17" spans="1:1">
      <c r="A17" s="13" t="s">
        <v>150</v>
      </c>
    </row>
    <row r="18" spans="1:1">
      <c r="A18" s="13" t="s">
        <v>152</v>
      </c>
    </row>
    <row r="19" spans="1:1">
      <c r="A19" s="13" t="s">
        <v>154</v>
      </c>
    </row>
    <row r="20" spans="1:1">
      <c r="A20" s="13" t="s">
        <v>156</v>
      </c>
    </row>
    <row r="21" spans="1:1">
      <c r="A21" s="13" t="s">
        <v>158</v>
      </c>
    </row>
    <row r="22" spans="1:1">
      <c r="A22" s="13" t="s">
        <v>160</v>
      </c>
    </row>
    <row r="23" spans="1:1">
      <c r="A23" s="13" t="s">
        <v>162</v>
      </c>
    </row>
    <row r="24" ht="22.5" spans="1:1">
      <c r="A24" s="13" t="s">
        <v>164</v>
      </c>
    </row>
    <row r="25" ht="22.5" spans="1:1">
      <c r="A25" s="13" t="s">
        <v>166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zoomScale="130" zoomScaleNormal="130" workbookViewId="0">
      <selection activeCell="H26" sqref="H26"/>
    </sheetView>
  </sheetViews>
  <sheetFormatPr defaultColWidth="9" defaultRowHeight="13.5" outlineLevelCol="7"/>
  <cols>
    <col min="1" max="1" width="32.25" customWidth="1"/>
    <col min="2" max="2" width="11.625" customWidth="1"/>
  </cols>
  <sheetData>
    <row r="1" spans="1:8">
      <c r="A1" s="2"/>
      <c r="B1" s="2"/>
      <c r="C1" s="2" t="s">
        <v>200</v>
      </c>
      <c r="D1" s="2"/>
      <c r="E1" s="2" t="s">
        <v>201</v>
      </c>
      <c r="F1" s="2"/>
      <c r="G1" s="2"/>
      <c r="H1" s="2"/>
    </row>
    <row r="2" spans="1:8">
      <c r="A2" s="3" t="s">
        <v>2</v>
      </c>
      <c r="B2" s="3" t="s">
        <v>202</v>
      </c>
      <c r="C2" s="4"/>
      <c r="D2" s="2"/>
      <c r="E2" s="2"/>
      <c r="F2" s="2"/>
      <c r="G2" s="2"/>
      <c r="H2" s="2"/>
    </row>
    <row r="3" spans="1:8">
      <c r="A3" s="3"/>
      <c r="B3" s="3" t="s">
        <v>203</v>
      </c>
      <c r="C3" s="4"/>
      <c r="D3" s="2"/>
      <c r="E3" s="2"/>
      <c r="F3" s="2"/>
      <c r="G3" s="2"/>
      <c r="H3" s="2"/>
    </row>
    <row r="4" ht="16" customHeight="1" spans="1:8">
      <c r="A4" s="3" t="s">
        <v>204</v>
      </c>
      <c r="B4" s="3" t="s">
        <v>205</v>
      </c>
      <c r="C4" s="4"/>
      <c r="D4" s="2"/>
      <c r="E4" s="2"/>
      <c r="F4" s="2"/>
      <c r="G4" s="2"/>
      <c r="H4" s="2"/>
    </row>
    <row r="5" spans="1:8">
      <c r="A5" s="3"/>
      <c r="B5" s="3" t="s">
        <v>206</v>
      </c>
      <c r="C5" s="4"/>
      <c r="D5" s="2"/>
      <c r="E5" s="2"/>
      <c r="F5" s="2"/>
      <c r="G5" s="2"/>
      <c r="H5" s="2"/>
    </row>
    <row r="6" ht="15" customHeight="1" spans="1:8">
      <c r="A6" s="3" t="s">
        <v>207</v>
      </c>
      <c r="B6" s="3" t="s">
        <v>208</v>
      </c>
      <c r="C6" s="4"/>
      <c r="D6" s="2"/>
      <c r="E6" s="2"/>
      <c r="F6" s="2"/>
      <c r="G6" s="2"/>
      <c r="H6" s="2"/>
    </row>
    <row r="7" ht="24" customHeight="1" spans="1:8">
      <c r="A7" s="5"/>
      <c r="B7" s="5"/>
      <c r="C7" s="6"/>
      <c r="D7" s="7"/>
      <c r="E7" s="7"/>
      <c r="F7" s="7"/>
      <c r="G7" s="7"/>
      <c r="H7" s="7"/>
    </row>
    <row r="8" ht="14" customHeight="1" spans="1:8">
      <c r="A8" s="3" t="s">
        <v>209</v>
      </c>
      <c r="B8" s="3" t="s">
        <v>210</v>
      </c>
      <c r="C8" s="4"/>
      <c r="D8" s="2"/>
      <c r="E8" s="2"/>
      <c r="F8" s="2"/>
      <c r="G8" s="2"/>
      <c r="H8" s="2"/>
    </row>
    <row r="9" spans="1:8">
      <c r="A9" s="3" t="s">
        <v>211</v>
      </c>
      <c r="B9" s="3" t="s">
        <v>212</v>
      </c>
      <c r="C9" s="4"/>
      <c r="D9" s="2"/>
      <c r="E9" s="2"/>
      <c r="F9" s="2"/>
      <c r="G9" s="2"/>
      <c r="H9" s="2"/>
    </row>
    <row r="10" ht="13" customHeight="1" spans="1:8">
      <c r="A10" s="3" t="s">
        <v>213</v>
      </c>
      <c r="B10" s="3" t="s">
        <v>214</v>
      </c>
      <c r="C10" s="4"/>
      <c r="D10" s="2"/>
      <c r="E10" s="2"/>
      <c r="F10" s="2"/>
      <c r="G10" s="2"/>
      <c r="H10" s="2"/>
    </row>
    <row r="11" spans="1:8">
      <c r="A11" s="3"/>
      <c r="B11" s="3" t="s">
        <v>215</v>
      </c>
      <c r="C11" s="4"/>
      <c r="D11" s="2"/>
      <c r="E11" s="2"/>
      <c r="F11" s="2"/>
      <c r="G11" s="2"/>
      <c r="H11" s="2"/>
    </row>
    <row r="12" ht="20" customHeight="1" spans="1:8">
      <c r="A12" s="5"/>
      <c r="B12" s="5"/>
      <c r="C12" s="6"/>
      <c r="D12" s="7"/>
      <c r="E12" s="7"/>
      <c r="F12" s="7"/>
      <c r="G12" s="7"/>
      <c r="H12" s="7"/>
    </row>
    <row r="13" customHeight="1" spans="1:8">
      <c r="A13" s="3" t="s">
        <v>216</v>
      </c>
      <c r="B13" s="3" t="s">
        <v>217</v>
      </c>
      <c r="C13" s="4"/>
      <c r="D13" s="2"/>
      <c r="E13" s="2"/>
      <c r="F13" s="2"/>
      <c r="G13" s="2"/>
      <c r="H13" s="2"/>
    </row>
    <row r="14" spans="1:8">
      <c r="A14" s="3" t="s">
        <v>218</v>
      </c>
      <c r="B14" s="3" t="s">
        <v>219</v>
      </c>
      <c r="C14" s="4"/>
      <c r="D14" s="2"/>
      <c r="E14" s="2"/>
      <c r="F14" s="2"/>
      <c r="G14" s="2"/>
      <c r="H14" s="2"/>
    </row>
    <row r="15" spans="1:8">
      <c r="A15" s="3" t="s">
        <v>220</v>
      </c>
      <c r="B15" s="3" t="s">
        <v>221</v>
      </c>
      <c r="C15" s="4"/>
      <c r="D15" s="2"/>
      <c r="E15" s="2"/>
      <c r="F15" s="2"/>
      <c r="G15" s="2"/>
      <c r="H15" s="2"/>
    </row>
    <row r="16" ht="14" customHeight="1" spans="1:8">
      <c r="A16" s="3" t="s">
        <v>222</v>
      </c>
      <c r="B16" s="3" t="s">
        <v>223</v>
      </c>
      <c r="C16" s="4"/>
      <c r="D16" s="2"/>
      <c r="E16" s="2"/>
      <c r="F16" s="2"/>
      <c r="G16" s="2"/>
      <c r="H16" s="2"/>
    </row>
    <row r="17" ht="22" customHeight="1" spans="1:8">
      <c r="A17" s="5"/>
      <c r="B17" s="5"/>
      <c r="C17" s="6"/>
      <c r="D17" s="7"/>
      <c r="E17" s="7"/>
      <c r="F17" s="7"/>
      <c r="G17" s="7"/>
      <c r="H17" s="7"/>
    </row>
    <row r="18" spans="1:8">
      <c r="A18" s="3"/>
      <c r="B18" s="3" t="s">
        <v>224</v>
      </c>
      <c r="C18" s="4"/>
      <c r="D18" s="2"/>
      <c r="E18" s="2"/>
      <c r="F18" s="2"/>
      <c r="G18" s="2"/>
      <c r="H18" s="2"/>
    </row>
    <row r="19" spans="1:8">
      <c r="A19" s="3"/>
      <c r="B19" s="3" t="s">
        <v>225</v>
      </c>
      <c r="C19" s="4"/>
      <c r="D19" s="2"/>
      <c r="E19" s="2"/>
      <c r="F19" s="2"/>
      <c r="G19" s="2"/>
      <c r="H19" s="2"/>
    </row>
    <row r="20" spans="1:8">
      <c r="A20" s="3"/>
      <c r="B20" s="3" t="s">
        <v>226</v>
      </c>
      <c r="C20" s="4"/>
      <c r="D20" s="2"/>
      <c r="E20" s="2"/>
      <c r="F20" s="2"/>
      <c r="G20" s="2"/>
      <c r="H20" s="2"/>
    </row>
    <row r="21" ht="21" customHeight="1" spans="1:8">
      <c r="A21" s="3" t="s">
        <v>227</v>
      </c>
      <c r="B21" s="3" t="s">
        <v>228</v>
      </c>
      <c r="C21" s="4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 t="s">
        <v>200</v>
      </c>
      <c r="D24" s="2"/>
      <c r="E24" s="2" t="s">
        <v>201</v>
      </c>
      <c r="F24" s="2"/>
      <c r="G24" s="2"/>
      <c r="H24" s="2"/>
    </row>
    <row r="25" spans="1:8">
      <c r="A25" s="3" t="s">
        <v>2</v>
      </c>
      <c r="B25" s="3" t="s">
        <v>202</v>
      </c>
      <c r="C25" s="8"/>
      <c r="D25" s="2"/>
      <c r="E25" s="2"/>
      <c r="F25" s="2"/>
      <c r="G25" s="2"/>
      <c r="H25" s="2"/>
    </row>
    <row r="26" spans="1:8">
      <c r="A26" s="3" t="s">
        <v>229</v>
      </c>
      <c r="B26" s="3" t="s">
        <v>203</v>
      </c>
      <c r="C26" s="8"/>
      <c r="D26" s="2"/>
      <c r="E26" s="2"/>
      <c r="F26" s="2"/>
      <c r="G26" s="2"/>
      <c r="H26" s="2"/>
    </row>
    <row r="27" spans="1:8">
      <c r="A27" s="3" t="s">
        <v>230</v>
      </c>
      <c r="B27" s="3" t="s">
        <v>205</v>
      </c>
      <c r="C27" s="8"/>
      <c r="D27" s="2"/>
      <c r="E27" s="2"/>
      <c r="F27" s="2"/>
      <c r="G27" s="2"/>
      <c r="H27" s="2"/>
    </row>
    <row r="28" spans="1:8">
      <c r="A28" s="3" t="s">
        <v>231</v>
      </c>
      <c r="B28" s="3" t="s">
        <v>206</v>
      </c>
      <c r="C28" s="8"/>
      <c r="D28" s="2"/>
      <c r="E28" s="2"/>
      <c r="F28" s="2"/>
      <c r="G28" s="2"/>
      <c r="H28" s="2"/>
    </row>
    <row r="29" spans="1:8">
      <c r="A29" s="3"/>
      <c r="B29" s="3" t="s">
        <v>208</v>
      </c>
      <c r="C29" s="8"/>
      <c r="D29" s="2"/>
      <c r="E29" s="2"/>
      <c r="F29" s="2"/>
      <c r="G29" s="2"/>
      <c r="H29" s="2"/>
    </row>
    <row r="30" ht="24" customHeight="1" spans="1:8">
      <c r="A30" s="5"/>
      <c r="B30" s="5"/>
      <c r="C30" s="9"/>
      <c r="D30" s="7"/>
      <c r="E30" s="7"/>
      <c r="F30" s="7"/>
      <c r="G30" s="7"/>
      <c r="H30" s="7"/>
    </row>
    <row r="31" spans="1:8">
      <c r="A31" s="3" t="s">
        <v>232</v>
      </c>
      <c r="B31" s="3" t="s">
        <v>210</v>
      </c>
      <c r="C31" s="8"/>
      <c r="D31" s="2"/>
      <c r="E31" s="2"/>
      <c r="F31" s="2"/>
      <c r="G31" s="2"/>
      <c r="H31" s="2"/>
    </row>
    <row r="32" spans="1:8">
      <c r="A32" s="3" t="s">
        <v>233</v>
      </c>
      <c r="B32" s="3" t="s">
        <v>212</v>
      </c>
      <c r="C32" s="8"/>
      <c r="D32" s="2"/>
      <c r="E32" s="2"/>
      <c r="F32" s="2"/>
      <c r="G32" s="2"/>
      <c r="H32" s="2"/>
    </row>
    <row r="33" spans="1:8">
      <c r="A33" s="3" t="s">
        <v>234</v>
      </c>
      <c r="B33" s="3" t="s">
        <v>214</v>
      </c>
      <c r="C33" s="8"/>
      <c r="D33" s="2"/>
      <c r="E33" s="2"/>
      <c r="F33" s="2"/>
      <c r="G33" s="2"/>
      <c r="H33" s="2"/>
    </row>
    <row r="34" spans="1:8">
      <c r="A34" s="3" t="s">
        <v>235</v>
      </c>
      <c r="B34" s="3" t="s">
        <v>215</v>
      </c>
      <c r="C34" s="8"/>
      <c r="D34" s="2"/>
      <c r="E34" s="2"/>
      <c r="F34" s="2"/>
      <c r="G34" s="2"/>
      <c r="H34" s="2"/>
    </row>
    <row r="35" s="1" customFormat="1" ht="24" customHeight="1" spans="1:8">
      <c r="A35" s="10"/>
      <c r="B35" s="10"/>
      <c r="C35" s="11"/>
      <c r="D35" s="12"/>
      <c r="E35" s="12"/>
      <c r="F35" s="12"/>
      <c r="G35" s="12"/>
      <c r="H35" s="12"/>
    </row>
    <row r="36" spans="1:8">
      <c r="A36" s="3" t="s">
        <v>236</v>
      </c>
      <c r="B36" s="3" t="s">
        <v>217</v>
      </c>
      <c r="C36" s="8"/>
      <c r="D36" s="2"/>
      <c r="E36" s="2"/>
      <c r="F36" s="2"/>
      <c r="G36" s="2"/>
      <c r="H36" s="2"/>
    </row>
    <row r="37" spans="1:8">
      <c r="A37" s="3" t="s">
        <v>237</v>
      </c>
      <c r="B37" s="3" t="s">
        <v>219</v>
      </c>
      <c r="C37" s="8"/>
      <c r="D37" s="2"/>
      <c r="E37" s="2"/>
      <c r="F37" s="2"/>
      <c r="G37" s="2"/>
      <c r="H37" s="2"/>
    </row>
    <row r="38" spans="1:8">
      <c r="A38" s="3" t="s">
        <v>238</v>
      </c>
      <c r="B38" s="3"/>
      <c r="C38" s="8"/>
      <c r="D38" s="2"/>
      <c r="E38" s="2"/>
      <c r="F38" s="2"/>
      <c r="G38" s="2"/>
      <c r="H38" s="2"/>
    </row>
    <row r="39" spans="1:8">
      <c r="A39" s="3" t="s">
        <v>239</v>
      </c>
      <c r="B39" s="3"/>
      <c r="C39" s="8"/>
      <c r="D39" s="2"/>
      <c r="E39" s="2"/>
      <c r="F39" s="2"/>
      <c r="G39" s="2"/>
      <c r="H39" s="2"/>
    </row>
    <row r="40" spans="1:8">
      <c r="A40" s="3" t="s">
        <v>240</v>
      </c>
      <c r="B40" s="3"/>
      <c r="C40" s="8"/>
      <c r="D40" s="2"/>
      <c r="E40" s="2"/>
      <c r="F40" s="2"/>
      <c r="G40" s="2"/>
      <c r="H40" s="2"/>
    </row>
    <row r="41" spans="1:8">
      <c r="A41" s="3" t="s">
        <v>241</v>
      </c>
      <c r="B41" s="3"/>
      <c r="C41" s="8"/>
      <c r="D41" s="2"/>
      <c r="E41" s="2"/>
      <c r="F41" s="2"/>
      <c r="G41" s="2"/>
      <c r="H41" s="2"/>
    </row>
    <row r="42" spans="1:8">
      <c r="A42" s="3" t="s">
        <v>242</v>
      </c>
      <c r="B42" s="3"/>
      <c r="C42" s="8"/>
      <c r="D42" s="2"/>
      <c r="E42" s="2"/>
      <c r="F42" s="2"/>
      <c r="G42" s="2"/>
      <c r="H42" s="2"/>
    </row>
    <row r="43" spans="1:8">
      <c r="A43" s="3" t="s">
        <v>243</v>
      </c>
      <c r="B43" s="3"/>
      <c r="C43" s="8"/>
      <c r="D43" s="2"/>
      <c r="E43" s="2"/>
      <c r="F43" s="2"/>
      <c r="G43" s="2"/>
      <c r="H43" s="2"/>
    </row>
    <row r="44" spans="1:8">
      <c r="A44" s="3" t="s">
        <v>244</v>
      </c>
      <c r="B44" s="3"/>
      <c r="C44" s="8"/>
      <c r="D44" s="2"/>
      <c r="E44" s="2"/>
      <c r="F44" s="2"/>
      <c r="G44" s="2"/>
      <c r="H44" s="2"/>
    </row>
    <row r="45" spans="1:8">
      <c r="A45" s="3" t="s">
        <v>245</v>
      </c>
      <c r="B45" s="3" t="s">
        <v>221</v>
      </c>
      <c r="C45" s="8"/>
      <c r="D45" s="2"/>
      <c r="E45" s="2"/>
      <c r="F45" s="2"/>
      <c r="G45" s="2"/>
      <c r="H45" s="2"/>
    </row>
    <row r="46" spans="1:8">
      <c r="A46" s="3" t="s">
        <v>246</v>
      </c>
      <c r="B46" s="3" t="s">
        <v>223</v>
      </c>
      <c r="C46" s="8"/>
      <c r="D46" s="2"/>
      <c r="E46" s="2"/>
      <c r="F46" s="2"/>
      <c r="G46" s="2"/>
      <c r="H46" s="2"/>
    </row>
    <row r="47" ht="23" customHeight="1" spans="1:8">
      <c r="A47" s="5"/>
      <c r="B47" s="5"/>
      <c r="C47" s="9"/>
      <c r="D47" s="7"/>
      <c r="E47" s="7"/>
      <c r="F47" s="7"/>
      <c r="G47" s="7"/>
      <c r="H47" s="7"/>
    </row>
    <row r="48" spans="1:8">
      <c r="A48" s="3"/>
      <c r="B48" s="3" t="s">
        <v>224</v>
      </c>
      <c r="C48" s="8"/>
      <c r="D48" s="2"/>
      <c r="E48" s="2"/>
      <c r="F48" s="2"/>
      <c r="G48" s="2"/>
      <c r="H48" s="2"/>
    </row>
    <row r="49" spans="1:8">
      <c r="A49" s="3" t="s">
        <v>247</v>
      </c>
      <c r="B49" s="3" t="s">
        <v>225</v>
      </c>
      <c r="C49" s="8"/>
      <c r="D49" s="2"/>
      <c r="E49" s="2"/>
      <c r="F49" s="2"/>
      <c r="G49" s="2"/>
      <c r="H49" s="2"/>
    </row>
    <row r="50" spans="1:8">
      <c r="A50" s="3" t="s">
        <v>248</v>
      </c>
      <c r="B50" s="3" t="s">
        <v>226</v>
      </c>
      <c r="C50" s="8"/>
      <c r="D50" s="2"/>
      <c r="E50" s="2"/>
      <c r="F50" s="2"/>
      <c r="G50" s="2"/>
      <c r="H50" s="2"/>
    </row>
    <row r="51" ht="27" spans="1:8">
      <c r="A51" s="3" t="s">
        <v>249</v>
      </c>
      <c r="B51" s="3" t="s">
        <v>228</v>
      </c>
      <c r="C51" s="8"/>
      <c r="D51" s="2"/>
      <c r="E51" s="2"/>
      <c r="F51" s="2"/>
      <c r="G51" s="2"/>
      <c r="H51" s="2"/>
    </row>
  </sheetData>
  <mergeCells count="1">
    <mergeCell ref="B37:B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2019-10-02T16:00:00Z</dcterms:created>
  <dcterms:modified xsi:type="dcterms:W3CDTF">2019-11-08T11:17:40Z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